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50" windowHeight="12360" tabRatio="678" activeTab="3"/>
  </bookViews>
  <sheets>
    <sheet name="1. Werkvoorbereiding" sheetId="1" r:id="rId1"/>
    <sheet name="2. Demontabele machine" sheetId="2" r:id="rId2"/>
    <sheet name="3. Niet Demontabele machine" sheetId="3" r:id="rId3"/>
    <sheet name="4. Mini funderingsmachine" sheetId="4" r:id="rId4"/>
    <sheet name="5. Machine op brugwagen" sheetId="5" r:id="rId5"/>
    <sheet name="6. Machine op ponton" sheetId="6" r:id="rId6"/>
    <sheet name="MOEDERLIJST" sheetId="7" r:id="rId7"/>
  </sheets>
  <definedNames>
    <definedName name="Adres_eigenaar_brugwagen">'1. Werkvoorbereiding'!$C$16</definedName>
    <definedName name="Adres_Eigenaar_Machine">'1. Werkvoorbereiding'!$C$8</definedName>
    <definedName name="Adres_eigenaar_ponton">'1. Werkvoorbereiding'!$C$24</definedName>
    <definedName name="_xlnm.Print_Area" localSheetId="0">'1. Werkvoorbereiding'!$A$1:$L$94</definedName>
    <definedName name="_xlnm.Print_Area" localSheetId="1">'2. Demontabele machine'!$A$1:$L$98</definedName>
    <definedName name="_xlnm.Print_Area" localSheetId="2">'3. Niet Demontabele machine'!$A$1:$L$98</definedName>
    <definedName name="_xlnm.Print_Area" localSheetId="3">'4. Mini funderingsmachine'!$A$1:$L$88</definedName>
    <definedName name="_xlnm.Print_Area" localSheetId="4">'5. Machine op brugwagen'!$A$1:$L$114</definedName>
    <definedName name="_xlnm.Print_Area" localSheetId="5">'6. Machine op ponton'!$A$1:$L$118</definedName>
    <definedName name="_xlnm.Print_Area" localSheetId="6">'MOEDERLIJST'!$A$1:$L$199</definedName>
    <definedName name="_xlnm.Print_Titles" localSheetId="0">'1. Werkvoorbereiding'!$1:$1</definedName>
    <definedName name="_xlnm.Print_Titles" localSheetId="1">'2. Demontabele machine'!$1:$1</definedName>
    <definedName name="_xlnm.Print_Titles" localSheetId="2">'3. Niet Demontabele machine'!$1:$1</definedName>
    <definedName name="_xlnm.Print_Titles" localSheetId="3">'4. Mini funderingsmachine'!$1:$1</definedName>
    <definedName name="_xlnm.Print_Titles" localSheetId="4">'5. Machine op brugwagen'!$1:$1</definedName>
    <definedName name="_xlnm.Print_Titles" localSheetId="5">'6. Machine op ponton'!$1:$1</definedName>
    <definedName name="Bouwjaar_brugwagen">'1. Werkvoorbereiding'!$C$14</definedName>
    <definedName name="Bouwjaar_Machine">'1. Werkvoorbereiding'!$C$6</definedName>
    <definedName name="Bouwjaar_ponton">'1. Werkvoorbereiding'!$C$22</definedName>
    <definedName name="Datum_Keuring">'1. Werkvoorbereiding'!$J$3</definedName>
    <definedName name="Eigen_deskundige">'1. Werkvoorbereiding'!$C$27</definedName>
    <definedName name="Eigenaar_brugwagen">'1. Werkvoorbereiding'!$C$15</definedName>
    <definedName name="Eigenaar_Machine">'1. Werkvoorbereiding'!$C$7</definedName>
    <definedName name="Eigenaar_ponton">'1. Werkvoorbereiding'!$C$23</definedName>
    <definedName name="fund_techniek1">'1. Werkvoorbereiding'!$J$27</definedName>
    <definedName name="fund_techniek2">'1. Werkvoorbereiding'!$J$28</definedName>
    <definedName name="Keuringsinstantie">'1. Werkvoorbereiding'!$C$28</definedName>
    <definedName name="Machine_Opmerking1">'1. Werkvoorbereiding'!$J$8</definedName>
    <definedName name="Machine_Opmerking2">'1. Werkvoorbereiding'!$J$9</definedName>
    <definedName name="Merk_Brugwagen">'1. Werkvoorbereiding'!$C$11</definedName>
    <definedName name="Merk_Machine">'1. Werkvoorbereiding'!$C$3</definedName>
    <definedName name="Merk_ponton">'1. Werkvoorbereiding'!$C$19</definedName>
    <definedName name="Opdrachtgever">'1. Werkvoorbereiding'!$J$7</definedName>
    <definedName name="Opmerking_Brugwagen">'1. Werkvoorbereiding'!$J$11</definedName>
    <definedName name="Opmerking_Vaartuig">'1. Werkvoorbereiding'!$J$19</definedName>
    <definedName name="PCenPlaats_eigenaar_brugwagen">'1. Werkvoorbereiding'!$C$17</definedName>
    <definedName name="PCenPlaats_Eigenaar_Machine">'1. Werkvoorbereiding'!$C$9</definedName>
    <definedName name="PCenPlaats_Eigenaar_Ponton">'1. Werkvoorbereiding'!$C$25</definedName>
    <definedName name="Project">'1. Werkvoorbereiding'!$J$4</definedName>
    <definedName name="Project_Adres">'1. Werkvoorbereiding'!$J$6</definedName>
    <definedName name="Project_Plaats">'1. Werkvoorbereiding'!$J$5</definedName>
    <definedName name="Serienr_brugwagen">'1. Werkvoorbereiding'!$C$13</definedName>
    <definedName name="Serienr_Machine">'1. Werkvoorbereiding'!$C$5</definedName>
    <definedName name="serienr_ponton">'1. Werkvoorbereiding'!$C$21</definedName>
    <definedName name="Type_Brugwagen">'1. Werkvoorbereiding'!$C$12</definedName>
    <definedName name="Type_Machine">'1. Werkvoorbereiding'!$C$4</definedName>
    <definedName name="Type_ponton">'1. Werkvoorbereiding'!$C$20</definedName>
    <definedName name="WVB_Naam">'1. Werkvoorbereiding'!$C$30</definedName>
  </definedNames>
  <calcPr fullCalcOnLoad="1"/>
</workbook>
</file>

<file path=xl/sharedStrings.xml><?xml version="1.0" encoding="utf-8"?>
<sst xmlns="http://schemas.openxmlformats.org/spreadsheetml/2006/main" count="1763" uniqueCount="349">
  <si>
    <t>A</t>
  </si>
  <si>
    <t>Omgeving beoordeling</t>
  </si>
  <si>
    <t>Fabrikaat/merk</t>
  </si>
  <si>
    <t>Model/type</t>
  </si>
  <si>
    <t>Serienummer</t>
  </si>
  <si>
    <t>Bouwjaar</t>
  </si>
  <si>
    <t>Eigenaar</t>
  </si>
  <si>
    <t>Volledig adres</t>
  </si>
  <si>
    <t>Datum keuring</t>
  </si>
  <si>
    <t>Plaats</t>
  </si>
  <si>
    <t>Opdrachtgever</t>
  </si>
  <si>
    <t>Opmerkingen:</t>
  </si>
  <si>
    <t>Keuringsinstantie</t>
  </si>
  <si>
    <t>Eigen deskundige</t>
  </si>
  <si>
    <t>Keuringsdeskundige</t>
  </si>
  <si>
    <t>Naam</t>
  </si>
  <si>
    <t>Handtekening</t>
  </si>
  <si>
    <t>A100</t>
  </si>
  <si>
    <t>A101</t>
  </si>
  <si>
    <t>A102</t>
  </si>
  <si>
    <t>A103</t>
  </si>
  <si>
    <t>A104</t>
  </si>
  <si>
    <t>A105</t>
  </si>
  <si>
    <t>A106</t>
  </si>
  <si>
    <t>Algemeen</t>
  </si>
  <si>
    <t>Opmerkingen</t>
  </si>
  <si>
    <t>……………………………………………………………………………</t>
  </si>
  <si>
    <t>A200</t>
  </si>
  <si>
    <t>A201</t>
  </si>
  <si>
    <t>A202</t>
  </si>
  <si>
    <t>A203</t>
  </si>
  <si>
    <t>Aanvoer/afvoer routes</t>
  </si>
  <si>
    <t>Zijn kabels/leidingen in aan/afvoer route aangegeven?</t>
  </si>
  <si>
    <t>A300</t>
  </si>
  <si>
    <t>A301</t>
  </si>
  <si>
    <t>A302</t>
  </si>
  <si>
    <t>A303</t>
  </si>
  <si>
    <t>A304</t>
  </si>
  <si>
    <t>A305</t>
  </si>
  <si>
    <t>A306</t>
  </si>
  <si>
    <t>Risico factoren</t>
  </si>
  <si>
    <t>Bevinden zich boven/ondergrondse kabels/leidingen nabij?</t>
  </si>
  <si>
    <t>Zijn er verkeer/vaar/spoorwegen of aanvliegroutes?</t>
  </si>
  <si>
    <t>Zijn er gebouwen/scholen/ziekenhuizen e.d. nabij?</t>
  </si>
  <si>
    <t>Zijn er opslagplaatsen van gevaarlijke stoffen nabij?</t>
  </si>
  <si>
    <t>Is er vervuiling/munitie in de bodem?</t>
  </si>
  <si>
    <t>B</t>
  </si>
  <si>
    <t>Bouwterrein beoordeling</t>
  </si>
  <si>
    <t>B100</t>
  </si>
  <si>
    <t>Grondwerk</t>
  </si>
  <si>
    <t>B101</t>
  </si>
  <si>
    <t>B102</t>
  </si>
  <si>
    <t>B103</t>
  </si>
  <si>
    <t>B104</t>
  </si>
  <si>
    <t>B105</t>
  </si>
  <si>
    <t>B106</t>
  </si>
  <si>
    <t>B107</t>
  </si>
  <si>
    <t>Is het terrein voldoende gedraineerd?</t>
  </si>
  <si>
    <t>Zijn kabels/leidingen aangegeven?</t>
  </si>
  <si>
    <t>Is er voldoende opbouw- en opstelruimte?</t>
  </si>
  <si>
    <t>Project</t>
  </si>
  <si>
    <t>C</t>
  </si>
  <si>
    <t>Capaciteitsbeoordeling</t>
  </si>
  <si>
    <t>C100</t>
  </si>
  <si>
    <t>Capaciteitsgegevens</t>
  </si>
  <si>
    <t>C101</t>
  </si>
  <si>
    <t>C102</t>
  </si>
  <si>
    <t>C103</t>
  </si>
  <si>
    <t>C104</t>
  </si>
  <si>
    <t>Is de maximaal optredende situatie vlgs. het werkplan bekend?</t>
  </si>
  <si>
    <t>Is op andere wijze aangetoond dat machine geschikt is?</t>
  </si>
  <si>
    <t>B200</t>
  </si>
  <si>
    <t>B201</t>
  </si>
  <si>
    <t>B202</t>
  </si>
  <si>
    <t>B203</t>
  </si>
  <si>
    <t>Werken in kelders of gebouwen</t>
  </si>
  <si>
    <t>Ja</t>
  </si>
  <si>
    <t>Nee</t>
  </si>
  <si>
    <t>Identificatie van de machine</t>
  </si>
  <si>
    <t>Keurmeester</t>
  </si>
  <si>
    <t>Identificatie van de brugwagen</t>
  </si>
  <si>
    <t>Identificatie van het ponton/schip</t>
  </si>
  <si>
    <t>Toe te passen funderingstechniek</t>
  </si>
  <si>
    <t>B300</t>
  </si>
  <si>
    <t>Werken op brugwagen</t>
  </si>
  <si>
    <t>B301</t>
  </si>
  <si>
    <t>B302</t>
  </si>
  <si>
    <t xml:space="preserve">B400 </t>
  </si>
  <si>
    <t>Werken op ponton/schip</t>
  </si>
  <si>
    <t>A204</t>
  </si>
  <si>
    <t>A205</t>
  </si>
  <si>
    <t>B401</t>
  </si>
  <si>
    <t>B402</t>
  </si>
  <si>
    <t>Is de omgeving bekend met uitvoeren van deze werken?</t>
  </si>
  <si>
    <t>(haven/scheepvaartinspectie)</t>
  </si>
  <si>
    <t>B403</t>
  </si>
  <si>
    <t>C105</t>
  </si>
  <si>
    <t>C106</t>
  </si>
  <si>
    <t>Is deze situatie acceptabel vlgs. de cap. tabel van de machine?</t>
  </si>
  <si>
    <t>A206</t>
  </si>
  <si>
    <t>Keuring</t>
  </si>
  <si>
    <t>Ontbrekende nummers in eerste kolom zijn niet van toepassing op dit formulier.</t>
  </si>
  <si>
    <t>Is het funderingsplan aanwezig?</t>
  </si>
  <si>
    <t>Zijn de sonderingen aanwezig?</t>
  </si>
  <si>
    <t>Zijn de penetrolog gegevens aanwezig?</t>
  </si>
  <si>
    <t>Is de routing en opslag van de  palen enz. bekend?</t>
  </si>
  <si>
    <t>Is het bouwterrein goed bereikbaar voor zwaar/lang verkeer?</t>
  </si>
  <si>
    <t>Is het bouwterrein over water bereikbaar?</t>
  </si>
  <si>
    <t>Zijn er voldoende ankerpunten in de bouwput aanwezig?</t>
  </si>
  <si>
    <t>Is de maximum belasting van de ankerpunten bekend en voldoende?</t>
  </si>
  <si>
    <t>Is de bovenlaag voldoende draagkrachtig?</t>
  </si>
  <si>
    <t>Zijn er sloten/ontgravingen gedempt o.d.?</t>
  </si>
  <si>
    <t>Is de vloerbelasting bekend en voldoende?</t>
  </si>
  <si>
    <t xml:space="preserve">Is de railbaan op schotten of damwand ondersteund? </t>
  </si>
  <si>
    <t>Is de maximale capaciteit van machine plus brugwagen bekend?</t>
  </si>
  <si>
    <t>Is de maximale capaciteit van machine plus ponton bekend?</t>
  </si>
  <si>
    <t>Checklist werkvoorbereiding</t>
  </si>
  <si>
    <t>Vakjes ja /nee met kruisje invullen waar van toepassing; met O indien niet van toepassing</t>
  </si>
  <si>
    <t>Categorie 1</t>
  </si>
  <si>
    <t>OPSTELLINGSKEURING FUNDERINGSMACHINE</t>
  </si>
  <si>
    <t>Onvolkomenheden (nee) gemeld bij: (direct verantwoordelijke)</t>
  </si>
  <si>
    <t>Zijn gedempte sloten/ontgravingen gemarkeerd?</t>
  </si>
  <si>
    <t>B108</t>
  </si>
  <si>
    <t>Werkvoorbereider</t>
  </si>
  <si>
    <t>D907</t>
  </si>
  <si>
    <t>Is borgketting tussen giek en vibrator gemonteerd?</t>
  </si>
  <si>
    <t>D906</t>
  </si>
  <si>
    <t>Zijn uitrustingsstukken op juiste wijze gemonteerd?</t>
  </si>
  <si>
    <t>D905</t>
  </si>
  <si>
    <t>Is heiblok/boormotor/vibrator in goede staat?</t>
  </si>
  <si>
    <t>D904</t>
  </si>
  <si>
    <t>Zijn geleideklauwen/sleden in goede staat?</t>
  </si>
  <si>
    <t>D903</t>
  </si>
  <si>
    <t>Zijn takelblokken/hijsgereedschappen in goede staat?</t>
  </si>
  <si>
    <t>D902</t>
  </si>
  <si>
    <t>Is kat in goede staat?</t>
  </si>
  <si>
    <t>D901</t>
  </si>
  <si>
    <t>Uitrustingsstukken</t>
  </si>
  <si>
    <t>D900</t>
  </si>
  <si>
    <t>Is liftbaan recht en aaneensluitend?</t>
  </si>
  <si>
    <t>D804</t>
  </si>
  <si>
    <t>D803</t>
  </si>
  <si>
    <t>Functioneert vanginrichting liftslede?</t>
  </si>
  <si>
    <t>D802</t>
  </si>
  <si>
    <t>Functioneert H/L begrenzing liftlier?</t>
  </si>
  <si>
    <t>D801</t>
  </si>
  <si>
    <t>Lift of werkplatform</t>
  </si>
  <si>
    <t>D800</t>
  </si>
  <si>
    <t>D706</t>
  </si>
  <si>
    <t>Functioneert LMB c.q. trekkrachtmeter?</t>
  </si>
  <si>
    <t>D705</t>
  </si>
  <si>
    <t>Functioneert noodstop?</t>
  </si>
  <si>
    <t>D704</t>
  </si>
  <si>
    <t>Functioneren eindschakelaars?</t>
  </si>
  <si>
    <t>D703</t>
  </si>
  <si>
    <t>Functioneert instapbeveiliging?</t>
  </si>
  <si>
    <t>D702</t>
  </si>
  <si>
    <t>Functioneert optopbeveiliging (eindafslag)?</t>
  </si>
  <si>
    <t>D701</t>
  </si>
  <si>
    <t>Beveiligingen/begrenzingen/signaleringen</t>
  </si>
  <si>
    <t>D700</t>
  </si>
  <si>
    <t>D604</t>
  </si>
  <si>
    <t>Zijn slangen visueel gecontroleerd en in orde?</t>
  </si>
  <si>
    <t>D603</t>
  </si>
  <si>
    <t>Zijn cilinders vrij van inwendige lekkage? (doorzakken)</t>
  </si>
  <si>
    <t>D602</t>
  </si>
  <si>
    <t>Zijn cilinders vrij van uitwendige lekkage?</t>
  </si>
  <si>
    <t>D601</t>
  </si>
  <si>
    <t>Hydraulische cilinders</t>
  </si>
  <si>
    <t>D600</t>
  </si>
  <si>
    <t>D504</t>
  </si>
  <si>
    <t>Functioneren remmen c.q. lieren naar behoren?</t>
  </si>
  <si>
    <t>D503</t>
  </si>
  <si>
    <t>Zijn wigklemmen/draadhuizen goed vastgezet en geborgd?</t>
  </si>
  <si>
    <t>D502</t>
  </si>
  <si>
    <t>Zijn kabels visueel gecontroleerd en in orde?</t>
  </si>
  <si>
    <t>D501</t>
  </si>
  <si>
    <t>Staalkabels/lieren</t>
  </si>
  <si>
    <t>D500</t>
  </si>
  <si>
    <t>D409</t>
  </si>
  <si>
    <t>(bijv. loopwielen opgestopt, rijdmotor achter, zwenkpal los, enz.)</t>
  </si>
  <si>
    <t>Is de machine opgesteld voor oprichten vlgs. machineinstructie?</t>
  </si>
  <si>
    <t>D408</t>
  </si>
  <si>
    <t>Functoneert de parkeerrem naar behoren?</t>
  </si>
  <si>
    <t>D407</t>
  </si>
  <si>
    <t>Zijn verbindingspennen/bouten v.h. A-frame vastgezet/geborgd?</t>
  </si>
  <si>
    <t>D406</t>
  </si>
  <si>
    <t>Functioneert zwenkrem naar behoren?</t>
  </si>
  <si>
    <t>D405</t>
  </si>
  <si>
    <t>Is machine opgesteld op schotten/stevige ondergrond?</t>
  </si>
  <si>
    <t>D404</t>
  </si>
  <si>
    <t>Is frame van powerpack deugdelijk gemonteerd?</t>
  </si>
  <si>
    <t>D403</t>
  </si>
  <si>
    <t>Zijn ballastdelen/powerpack geplaatst en vastgezet?</t>
  </si>
  <si>
    <t>D402</t>
  </si>
  <si>
    <t>Is rijdwerk breedgezet en geborgd?</t>
  </si>
  <si>
    <t>D401</t>
  </si>
  <si>
    <t>Boven- onderwagen</t>
  </si>
  <si>
    <t>D400</t>
  </si>
  <si>
    <t>D312</t>
  </si>
  <si>
    <t>Zijn alle slangen en leidingen juist gemonteerd en in orde?</t>
  </si>
  <si>
    <t>D311</t>
  </si>
  <si>
    <t>Bevinden zich geen losse onderdelen op leider/makelaar?</t>
  </si>
  <si>
    <t>D310</t>
  </si>
  <si>
    <t>Zijn hefcilinder schroefogen spelingsvrij en geborgd?</t>
  </si>
  <si>
    <t>D309</t>
  </si>
  <si>
    <t>Zijn hefcilinder borgpennen geplaatst en geborgd?</t>
  </si>
  <si>
    <t>D308</t>
  </si>
  <si>
    <t>Zijn makelaar heftuien vastgezet en geborgd?</t>
  </si>
  <si>
    <t>D307</t>
  </si>
  <si>
    <t>Zijn schakelaars /signaalkabels aangesloten en werkzaam?</t>
  </si>
  <si>
    <t>D306</t>
  </si>
  <si>
    <t>Zijn kabels op de juiste wijze ingeschoren?</t>
  </si>
  <si>
    <t>D305</t>
  </si>
  <si>
    <t>Zijn kabelschijven en uitloopbeveiligingen in orde?</t>
  </si>
  <si>
    <t>D304</t>
  </si>
  <si>
    <t>Zijn verbindingspennen giekkop gemonteerd en geborgd?</t>
  </si>
  <si>
    <t>D303</t>
  </si>
  <si>
    <t>Zijn alle verbindingspennen c.q. bouten gemonteerd en geborgd?</t>
  </si>
  <si>
    <t>D302</t>
  </si>
  <si>
    <t>bij Ja alle vragen D300 beantwoorden</t>
  </si>
  <si>
    <t>D301</t>
  </si>
  <si>
    <t>Leider/Makelaar (opbouwlengte= …….m)</t>
  </si>
  <si>
    <t>D300</t>
  </si>
  <si>
    <t>D209</t>
  </si>
  <si>
    <t>D208</t>
  </si>
  <si>
    <t>D207</t>
  </si>
  <si>
    <t>D206</t>
  </si>
  <si>
    <t>Zijn de tuien goed ingevet/geconserveerd (met name de sockets)?</t>
  </si>
  <si>
    <t>D205</t>
  </si>
  <si>
    <t>Zijn alle tuipennen gemonteerd én geborgd?</t>
  </si>
  <si>
    <t>D204</t>
  </si>
  <si>
    <t>Verkeren de giekdelen in goede staat?</t>
  </si>
  <si>
    <t>D203</t>
  </si>
  <si>
    <r>
      <t xml:space="preserve">Zijn alle verbindingspennen/borgpennen gemonteerd </t>
    </r>
    <r>
      <rPr>
        <sz val="9"/>
        <color indexed="8"/>
        <rFont val="Calibri"/>
        <family val="2"/>
      </rPr>
      <t>é</t>
    </r>
    <r>
      <rPr>
        <sz val="9"/>
        <color indexed="8"/>
        <rFont val="Calibri"/>
        <family val="2"/>
      </rPr>
      <t>n geborgd?</t>
    </r>
  </si>
  <si>
    <t>D202</t>
  </si>
  <si>
    <t>bij Ja alle vragen D200 beantwoorden</t>
  </si>
  <si>
    <t>D201</t>
  </si>
  <si>
    <t>Giek (opbouwlengte= …….m)</t>
  </si>
  <si>
    <t>D200</t>
  </si>
  <si>
    <t>D105</t>
  </si>
  <si>
    <t>Functioneert de inclinometer c.q. giekhoekmeter?</t>
  </si>
  <si>
    <t>D104</t>
  </si>
  <si>
    <t>Functioneren alle bedieningsorganen naar behoren?</t>
  </si>
  <si>
    <t>D103</t>
  </si>
  <si>
    <t>Is het dakrooster gemonteerd op cabine/bedieningsplaats?</t>
  </si>
  <si>
    <t>D102</t>
  </si>
  <si>
    <t>Zijn de loopbordessen geplaatst en geborgd?</t>
  </si>
  <si>
    <t>D101</t>
  </si>
  <si>
    <t>Cabine/bedieningsplaats</t>
  </si>
  <si>
    <t>D100</t>
  </si>
  <si>
    <t>D009</t>
  </si>
  <si>
    <t>Is het rapport periodieke keuring (jonger dan 1 jaar)aanwezig?</t>
  </si>
  <si>
    <t>D006</t>
  </si>
  <si>
    <t>Is het instructieboek aanwezig?</t>
  </si>
  <si>
    <t>D005</t>
  </si>
  <si>
    <t>Is de capaciteitstabel aanwezig?</t>
  </si>
  <si>
    <t>D004</t>
  </si>
  <si>
    <t>Is het kraanboek aanwezig?</t>
  </si>
  <si>
    <t>D003</t>
  </si>
  <si>
    <t>Zijn de gegevens in deze checklist werkvoorbereiding juist?</t>
  </si>
  <si>
    <t>D002</t>
  </si>
  <si>
    <t>Is de checklist werkvoorbereiding aanwezig?</t>
  </si>
  <si>
    <t>D001</t>
  </si>
  <si>
    <t>D000</t>
  </si>
  <si>
    <t>Machine beoordeling</t>
  </si>
  <si>
    <t>D</t>
  </si>
  <si>
    <t>Categorie 2</t>
  </si>
  <si>
    <t>Checklist demontabele machine</t>
  </si>
  <si>
    <t>Categorie 3</t>
  </si>
  <si>
    <t>Checklist niet demontabele machine</t>
  </si>
  <si>
    <t>Categorie 4</t>
  </si>
  <si>
    <t>Checklist mini funderingsmachine</t>
  </si>
  <si>
    <t>D1005</t>
  </si>
  <si>
    <t>D1004</t>
  </si>
  <si>
    <t>Zijn ankerpunten en eindbuffers opkraanrail aanwezig?</t>
  </si>
  <si>
    <t>D1003</t>
  </si>
  <si>
    <t>D1002</t>
  </si>
  <si>
    <t>Is brugwagen eerder gekeurd?</t>
  </si>
  <si>
    <t>D1001</t>
  </si>
  <si>
    <t>Brugwagen</t>
  </si>
  <si>
    <t>D1000</t>
  </si>
  <si>
    <t>Is het logboek of certificaat van de brugwagen aanwezig?</t>
  </si>
  <si>
    <t>D007</t>
  </si>
  <si>
    <t>Categorie 5</t>
  </si>
  <si>
    <t>Checklist machine op een brugwagen</t>
  </si>
  <si>
    <t>D1105</t>
  </si>
  <si>
    <t>D1104</t>
  </si>
  <si>
    <t>Is ankerplan voor deze locatie aanwezig?</t>
  </si>
  <si>
    <t>D1103</t>
  </si>
  <si>
    <t>D1102</t>
  </si>
  <si>
    <t>Is ponton/schip gekeurd?</t>
  </si>
  <si>
    <t>D1101</t>
  </si>
  <si>
    <t>Ponton/schip</t>
  </si>
  <si>
    <t>D1100</t>
  </si>
  <si>
    <t>Is/zijn het pontonboek/scheepspapieren aanwezig?</t>
  </si>
  <si>
    <t>D008</t>
  </si>
  <si>
    <t>Categorie 6</t>
  </si>
  <si>
    <t>Checklist machine op een ponton</t>
  </si>
  <si>
    <t>2,3,4</t>
  </si>
  <si>
    <t>2,3,4,5</t>
  </si>
  <si>
    <t>1,2,3,4,5</t>
  </si>
  <si>
    <t>CHECKLIST-MOEDERFORMULIER   samenvatting van alle categorieen</t>
  </si>
  <si>
    <t>wisselkolom</t>
  </si>
  <si>
    <t>Bij geen aanduiding moet de vraag worden beantwoord voor alle categorieen.</t>
  </si>
  <si>
    <t>In wissselkolom is aangegeven wanneer de regel geldt voor specifieke machines of specifieke werken.</t>
  </si>
  <si>
    <t xml:space="preserve"> </t>
  </si>
  <si>
    <t>Risico factoren (let op: hier bij JA melden bij verantwoordelijke)</t>
  </si>
  <si>
    <t>Checklist machine op een ponton/schip</t>
  </si>
  <si>
    <t>Is KLIC melding gedaan en zijn gegevens aanwezig?</t>
  </si>
  <si>
    <t>A307</t>
  </si>
  <si>
    <t>A308</t>
  </si>
  <si>
    <t>Is de bouwlocatie over water bereikbaar?</t>
  </si>
  <si>
    <t>Is een onderzoekrapport van de vervuilde grond aanwezig?</t>
  </si>
  <si>
    <t>A309</t>
  </si>
  <si>
    <t>Is er voldoende ventilatie?</t>
  </si>
  <si>
    <t>B404</t>
  </si>
  <si>
    <t>B405</t>
  </si>
  <si>
    <t>Heeft vaarwegbeheerder toestemming gegeven?</t>
  </si>
  <si>
    <t>Zijn er eisen gesteld door vaarwegbeheerder?</t>
  </si>
  <si>
    <t>Is giek verlengd of ingekort?</t>
  </si>
  <si>
    <t>Bevinden zich geen losse onderdelen op giek?</t>
  </si>
  <si>
    <t>Is leider/makelaar verlengd of ingekort?</t>
  </si>
  <si>
    <t>Is dakrooster/veiligheidsglas (FOP) op cabine/bedieningsplaats?</t>
  </si>
  <si>
    <t>Is stabiliteitsberekening v.d machine plus brugwagen aanwezig?</t>
  </si>
  <si>
    <t>B406</t>
  </si>
  <si>
    <t>Is er voldoende werkruimte aan dek?</t>
  </si>
  <si>
    <t>B407</t>
  </si>
  <si>
    <t>Is er voldoende werkruimte voor manouvreren van ponton/schip?</t>
  </si>
  <si>
    <t>Is bij vervuilde grond een onderzoeksrapport aanwezig?</t>
  </si>
  <si>
    <t>Is er voldoende ruimte voor manouvreren van ponton/schip?</t>
  </si>
  <si>
    <t>Heeftvaarwegbeheerder toestemming gegeven?</t>
  </si>
  <si>
    <t>Mag er gewerkt worden met ankers of spudpalen?</t>
  </si>
  <si>
    <t>Is dakrooster/veiligheidglas (FOP) op cabine/bedieningsplaats?</t>
  </si>
  <si>
    <t>Is dakrooster/veiligheidsglas (FOP)op cabine/bedieningsplaats?</t>
  </si>
  <si>
    <t>Is stabiliteitsberekening v.d machine plus ponton/schip aanwezig?</t>
  </si>
  <si>
    <t>Is ponton/schip voorzien van reling en reddingsmateriaal</t>
  </si>
  <si>
    <t>Is brugwagen voorzien van reling/vangnet?</t>
  </si>
  <si>
    <t>Is het V&amp;G-plan uitvoeringsfase aanwezig?</t>
  </si>
  <si>
    <t>Zijn er bij bovengr. leidingen voldoende aardingspunten aanwezig?</t>
  </si>
  <si>
    <t>Is het bouwterrein voldoende breed en vlak?</t>
  </si>
  <si>
    <t>Is stabiliteitsberekening v.d. machine plus brugwagen aanwezig?</t>
  </si>
  <si>
    <t>Is ponton/schip voorzien van reling en reddingsmateriaal?</t>
  </si>
  <si>
    <t>Is het V&amp;G plan uitvoeringsfase aanwezig?</t>
  </si>
  <si>
    <t>Zijn de routing en opslag van de  palen enz. bekend?</t>
  </si>
  <si>
    <t>Is KLIC-melding gedaan en zijn gegevens aanwezig?</t>
  </si>
  <si>
    <t>Boven-onderwagen</t>
  </si>
  <si>
    <t>Is stabiliteitsberekening van machine plus ponton/schip aanwezig?</t>
  </si>
  <si>
    <t>Zijn verbindingspennen/bouten v/h A-frame vastgezet/geborgd?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</si>
</sst>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35" borderId="24" xfId="0" applyFont="1" applyFill="1" applyBorder="1" applyAlignment="1">
      <alignment vertical="top" wrapText="1"/>
    </xf>
    <xf numFmtId="0" fontId="0" fillId="35" borderId="25" xfId="0" applyFill="1" applyBorder="1" applyAlignment="1">
      <alignment vertical="top" wrapText="1"/>
    </xf>
    <xf numFmtId="0" fontId="0" fillId="35" borderId="26" xfId="0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35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"/>
  <sheetViews>
    <sheetView zoomScale="140" zoomScaleNormal="140" workbookViewId="0" topLeftCell="A78">
      <selection activeCell="B103" sqref="B103"/>
    </sheetView>
  </sheetViews>
  <sheetFormatPr defaultColWidth="9.140625" defaultRowHeight="15" customHeight="1"/>
  <cols>
    <col min="1" max="1" width="5.28125" style="1" customWidth="1"/>
    <col min="2" max="2" width="10.00390625" style="1" customWidth="1"/>
    <col min="3" max="6" width="9.140625" style="1" customWidth="1"/>
    <col min="7" max="7" width="3.28125" style="1" customWidth="1"/>
    <col min="8" max="8" width="3.421875" style="1" customWidth="1"/>
    <col min="9" max="9" width="0.9921875" style="1" customWidth="1"/>
    <col min="10" max="12" width="9.140625" style="1" customWidth="1"/>
    <col min="13" max="13" width="9.140625" style="25" customWidth="1"/>
    <col min="14" max="16384" width="9.140625" style="1" customWidth="1"/>
  </cols>
  <sheetData>
    <row r="1" spans="1:12" ht="15" customHeight="1">
      <c r="A1" s="23" t="s">
        <v>116</v>
      </c>
      <c r="G1" s="24"/>
      <c r="H1" s="24"/>
      <c r="I1" s="24"/>
      <c r="J1" s="24"/>
      <c r="K1" s="24"/>
      <c r="L1" s="35" t="s">
        <v>118</v>
      </c>
    </row>
    <row r="2" spans="1:12" ht="15" customHeight="1">
      <c r="A2" s="61" t="s">
        <v>78</v>
      </c>
      <c r="B2" s="62"/>
      <c r="C2" s="62"/>
      <c r="D2" s="62"/>
      <c r="E2" s="62"/>
      <c r="F2" s="61" t="s">
        <v>100</v>
      </c>
      <c r="G2" s="62"/>
      <c r="H2" s="62"/>
      <c r="I2" s="62"/>
      <c r="J2" s="62"/>
      <c r="K2" s="62"/>
      <c r="L2" s="61"/>
    </row>
    <row r="3" spans="1:12" ht="15" customHeight="1">
      <c r="A3" s="1" t="s">
        <v>2</v>
      </c>
      <c r="C3" s="87"/>
      <c r="D3" s="74"/>
      <c r="E3" s="75"/>
      <c r="F3" s="1" t="s">
        <v>8</v>
      </c>
      <c r="J3" s="73"/>
      <c r="K3" s="74"/>
      <c r="L3" s="75"/>
    </row>
    <row r="4" spans="1:12" ht="15" customHeight="1">
      <c r="A4" s="1" t="s">
        <v>3</v>
      </c>
      <c r="C4" s="73"/>
      <c r="D4" s="74"/>
      <c r="E4" s="75"/>
      <c r="F4" s="1" t="s">
        <v>60</v>
      </c>
      <c r="J4" s="73"/>
      <c r="K4" s="74"/>
      <c r="L4" s="75"/>
    </row>
    <row r="5" spans="1:12" ht="15" customHeight="1">
      <c r="A5" s="1" t="s">
        <v>4</v>
      </c>
      <c r="C5" s="73"/>
      <c r="D5" s="74"/>
      <c r="E5" s="75"/>
      <c r="F5" s="1" t="s">
        <v>9</v>
      </c>
      <c r="J5" s="73"/>
      <c r="K5" s="74"/>
      <c r="L5" s="75"/>
    </row>
    <row r="6" spans="1:12" ht="15" customHeight="1">
      <c r="A6" s="1" t="s">
        <v>5</v>
      </c>
      <c r="C6" s="73"/>
      <c r="D6" s="74"/>
      <c r="E6" s="75"/>
      <c r="J6" s="73"/>
      <c r="K6" s="74"/>
      <c r="L6" s="75"/>
    </row>
    <row r="7" spans="1:12" ht="15" customHeight="1">
      <c r="A7" s="1" t="s">
        <v>6</v>
      </c>
      <c r="C7" s="73"/>
      <c r="D7" s="74"/>
      <c r="E7" s="75"/>
      <c r="F7" s="1" t="s">
        <v>10</v>
      </c>
      <c r="J7" s="73"/>
      <c r="K7" s="74"/>
      <c r="L7" s="75"/>
    </row>
    <row r="8" spans="1:12" ht="15" customHeight="1">
      <c r="A8" s="1" t="s">
        <v>7</v>
      </c>
      <c r="C8" s="73"/>
      <c r="D8" s="74"/>
      <c r="E8" s="75"/>
      <c r="F8" s="1" t="s">
        <v>11</v>
      </c>
      <c r="J8" s="73"/>
      <c r="K8" s="74"/>
      <c r="L8" s="75"/>
    </row>
    <row r="9" spans="3:15" ht="15" customHeight="1">
      <c r="C9" s="73"/>
      <c r="D9" s="74"/>
      <c r="E9" s="75"/>
      <c r="J9" s="73"/>
      <c r="K9" s="74"/>
      <c r="L9" s="75"/>
      <c r="O9" s="32"/>
    </row>
    <row r="10" spans="1:15" ht="15" customHeight="1">
      <c r="A10" s="61" t="s">
        <v>80</v>
      </c>
      <c r="B10" s="62"/>
      <c r="C10" s="68"/>
      <c r="D10" s="68"/>
      <c r="E10" s="68"/>
      <c r="F10" s="62"/>
      <c r="G10" s="62"/>
      <c r="H10" s="62"/>
      <c r="I10" s="62"/>
      <c r="J10" s="68"/>
      <c r="K10" s="68"/>
      <c r="L10" s="68"/>
      <c r="O10"/>
    </row>
    <row r="11" spans="1:15" ht="15" customHeight="1">
      <c r="A11" s="1" t="s">
        <v>2</v>
      </c>
      <c r="C11" s="73"/>
      <c r="D11" s="74"/>
      <c r="E11" s="75"/>
      <c r="F11" s="1" t="s">
        <v>11</v>
      </c>
      <c r="J11" s="78"/>
      <c r="K11" s="79"/>
      <c r="L11" s="80"/>
      <c r="O11"/>
    </row>
    <row r="12" spans="1:15" ht="15" customHeight="1">
      <c r="A12" s="1" t="s">
        <v>3</v>
      </c>
      <c r="C12" s="73"/>
      <c r="D12" s="74"/>
      <c r="E12" s="75"/>
      <c r="J12" s="81"/>
      <c r="K12" s="82"/>
      <c r="L12" s="83"/>
      <c r="O12"/>
    </row>
    <row r="13" spans="1:15" ht="15" customHeight="1">
      <c r="A13" s="1" t="s">
        <v>4</v>
      </c>
      <c r="C13" s="73"/>
      <c r="D13" s="74"/>
      <c r="E13" s="75"/>
      <c r="J13" s="81"/>
      <c r="K13" s="82"/>
      <c r="L13" s="83"/>
      <c r="O13"/>
    </row>
    <row r="14" spans="1:15" ht="15" customHeight="1">
      <c r="A14" s="1" t="s">
        <v>5</v>
      </c>
      <c r="C14" s="73"/>
      <c r="D14" s="74"/>
      <c r="E14" s="75"/>
      <c r="J14" s="81"/>
      <c r="K14" s="82"/>
      <c r="L14" s="83"/>
      <c r="O14"/>
    </row>
    <row r="15" spans="1:12" ht="15" customHeight="1">
      <c r="A15" s="1" t="s">
        <v>6</v>
      </c>
      <c r="C15" s="73"/>
      <c r="D15" s="74"/>
      <c r="E15" s="75"/>
      <c r="J15" s="81"/>
      <c r="K15" s="82"/>
      <c r="L15" s="83"/>
    </row>
    <row r="16" spans="1:12" ht="15" customHeight="1">
      <c r="A16" s="1" t="s">
        <v>7</v>
      </c>
      <c r="C16" s="73"/>
      <c r="D16" s="74"/>
      <c r="E16" s="75"/>
      <c r="J16" s="81"/>
      <c r="K16" s="82"/>
      <c r="L16" s="83"/>
    </row>
    <row r="17" spans="3:12" ht="15" customHeight="1">
      <c r="C17" s="73"/>
      <c r="D17" s="74"/>
      <c r="E17" s="75"/>
      <c r="J17" s="84"/>
      <c r="K17" s="85"/>
      <c r="L17" s="86"/>
    </row>
    <row r="18" spans="1:12" ht="15" customHeight="1">
      <c r="A18" s="67" t="s">
        <v>81</v>
      </c>
      <c r="B18" s="67"/>
      <c r="C18" s="63"/>
      <c r="D18" s="64"/>
      <c r="E18" s="64"/>
      <c r="F18" s="68"/>
      <c r="G18" s="68"/>
      <c r="H18" s="68"/>
      <c r="I18" s="68"/>
      <c r="J18" s="64"/>
      <c r="K18" s="64"/>
      <c r="L18" s="64"/>
    </row>
    <row r="19" spans="1:12" ht="15" customHeight="1">
      <c r="A19" s="1" t="s">
        <v>2</v>
      </c>
      <c r="C19" s="73"/>
      <c r="D19" s="74"/>
      <c r="E19" s="75"/>
      <c r="F19" s="1" t="s">
        <v>11</v>
      </c>
      <c r="J19" s="78"/>
      <c r="K19" s="79"/>
      <c r="L19" s="80"/>
    </row>
    <row r="20" spans="1:12" ht="15" customHeight="1">
      <c r="A20" s="1" t="s">
        <v>3</v>
      </c>
      <c r="C20" s="73"/>
      <c r="D20" s="74"/>
      <c r="E20" s="75"/>
      <c r="J20" s="81"/>
      <c r="K20" s="82"/>
      <c r="L20" s="83"/>
    </row>
    <row r="21" spans="1:12" ht="15" customHeight="1">
      <c r="A21" s="1" t="s">
        <v>4</v>
      </c>
      <c r="C21" s="73"/>
      <c r="D21" s="74"/>
      <c r="E21" s="75"/>
      <c r="J21" s="81"/>
      <c r="K21" s="82"/>
      <c r="L21" s="83"/>
    </row>
    <row r="22" spans="1:12" ht="15" customHeight="1">
      <c r="A22" s="1" t="s">
        <v>5</v>
      </c>
      <c r="C22" s="73"/>
      <c r="D22" s="74"/>
      <c r="E22" s="75"/>
      <c r="J22" s="81"/>
      <c r="K22" s="82"/>
      <c r="L22" s="83"/>
    </row>
    <row r="23" spans="1:12" ht="15" customHeight="1">
      <c r="A23" s="1" t="s">
        <v>6</v>
      </c>
      <c r="C23" s="73"/>
      <c r="D23" s="74"/>
      <c r="E23" s="75"/>
      <c r="J23" s="81"/>
      <c r="K23" s="82"/>
      <c r="L23" s="83"/>
    </row>
    <row r="24" spans="1:12" ht="15" customHeight="1">
      <c r="A24" s="1" t="s">
        <v>7</v>
      </c>
      <c r="C24" s="73"/>
      <c r="D24" s="74"/>
      <c r="E24" s="75"/>
      <c r="J24" s="81"/>
      <c r="K24" s="82"/>
      <c r="L24" s="83"/>
    </row>
    <row r="25" spans="3:12" ht="15" customHeight="1">
      <c r="C25" s="73"/>
      <c r="D25" s="74"/>
      <c r="E25" s="75"/>
      <c r="J25" s="84"/>
      <c r="K25" s="85"/>
      <c r="L25" s="86"/>
    </row>
    <row r="26" spans="1:12" ht="15" customHeight="1">
      <c r="A26" s="67" t="s">
        <v>79</v>
      </c>
      <c r="B26" s="67"/>
      <c r="C26" s="64"/>
      <c r="D26" s="64"/>
      <c r="E26" s="64"/>
      <c r="F26" s="67" t="s">
        <v>82</v>
      </c>
      <c r="G26" s="67"/>
      <c r="H26" s="67"/>
      <c r="I26" s="67"/>
      <c r="J26" s="63"/>
      <c r="K26" s="64"/>
      <c r="L26" s="64"/>
    </row>
    <row r="27" spans="1:12" ht="15" customHeight="1">
      <c r="A27" s="1" t="s">
        <v>13</v>
      </c>
      <c r="C27" s="73"/>
      <c r="D27" s="74"/>
      <c r="E27" s="75"/>
      <c r="J27" s="73"/>
      <c r="K27" s="74"/>
      <c r="L27" s="75"/>
    </row>
    <row r="28" spans="1:12" ht="15" customHeight="1">
      <c r="A28" s="1" t="s">
        <v>12</v>
      </c>
      <c r="C28" s="73"/>
      <c r="D28" s="74"/>
      <c r="E28" s="75"/>
      <c r="J28" s="73"/>
      <c r="K28" s="74"/>
      <c r="L28" s="75"/>
    </row>
    <row r="29" spans="1:12" ht="15" customHeight="1">
      <c r="A29" s="67" t="s">
        <v>123</v>
      </c>
      <c r="B29" s="67"/>
      <c r="C29" s="64"/>
      <c r="D29" s="64"/>
      <c r="E29" s="64"/>
      <c r="F29" s="67" t="s">
        <v>120</v>
      </c>
      <c r="G29" s="67"/>
      <c r="H29" s="67"/>
      <c r="I29" s="67"/>
      <c r="J29" s="63"/>
      <c r="K29" s="63"/>
      <c r="L29" s="63"/>
    </row>
    <row r="30" spans="1:12" ht="15" customHeight="1">
      <c r="A30" s="1" t="s">
        <v>15</v>
      </c>
      <c r="C30" s="76"/>
      <c r="D30" s="72"/>
      <c r="E30" s="77"/>
      <c r="J30" s="76"/>
      <c r="K30" s="72"/>
      <c r="L30" s="77"/>
    </row>
    <row r="31" spans="1:12" ht="15" customHeight="1">
      <c r="A31" s="1" t="s">
        <v>16</v>
      </c>
      <c r="C31" s="76"/>
      <c r="D31" s="72"/>
      <c r="E31" s="77"/>
      <c r="J31" s="76"/>
      <c r="K31" s="72"/>
      <c r="L31" s="77"/>
    </row>
    <row r="32" spans="3:12" ht="3.75" customHeight="1" thickBot="1">
      <c r="C32" s="33"/>
      <c r="D32" s="34"/>
      <c r="E32" s="34"/>
      <c r="J32" s="33"/>
      <c r="K32" s="34"/>
      <c r="L32" s="34"/>
    </row>
    <row r="33" spans="1:12" ht="15" customHeight="1" thickBot="1">
      <c r="A33" s="16" t="s">
        <v>117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7"/>
    </row>
    <row r="34" spans="2:11" ht="3.75" customHeight="1">
      <c r="B34" s="37"/>
      <c r="C34" s="37"/>
      <c r="D34" s="37"/>
      <c r="E34" s="37"/>
      <c r="F34" s="37"/>
      <c r="G34" s="37"/>
      <c r="H34" s="38"/>
      <c r="I34" s="7"/>
      <c r="J34" s="7"/>
      <c r="K34" s="7"/>
    </row>
    <row r="35" spans="1:15" ht="15" customHeight="1" thickBot="1">
      <c r="A35" s="61" t="s">
        <v>0</v>
      </c>
      <c r="B35" s="61" t="s">
        <v>1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27"/>
      <c r="N35" s="7"/>
      <c r="O35" s="7"/>
    </row>
    <row r="36" spans="1:15" ht="15" customHeight="1" thickBot="1">
      <c r="A36" s="6" t="s">
        <v>17</v>
      </c>
      <c r="B36" s="6" t="s">
        <v>24</v>
      </c>
      <c r="G36" s="10" t="s">
        <v>76</v>
      </c>
      <c r="H36" s="10" t="s">
        <v>77</v>
      </c>
      <c r="I36" s="39"/>
      <c r="J36" s="1" t="s">
        <v>25</v>
      </c>
      <c r="M36" s="27"/>
      <c r="N36" s="7"/>
      <c r="O36" s="7"/>
    </row>
    <row r="37" spans="1:15" ht="15" customHeight="1" thickBot="1">
      <c r="A37" s="1" t="s">
        <v>18</v>
      </c>
      <c r="B37" s="31" t="s">
        <v>343</v>
      </c>
      <c r="G37" s="8"/>
      <c r="H37" s="8"/>
      <c r="I37" s="40"/>
      <c r="J37" s="71"/>
      <c r="K37" s="72"/>
      <c r="L37" s="72"/>
      <c r="M37" s="27"/>
      <c r="N37" s="7"/>
      <c r="O37" s="7"/>
    </row>
    <row r="38" spans="1:15" ht="15" customHeight="1" thickBot="1">
      <c r="A38" s="1" t="s">
        <v>19</v>
      </c>
      <c r="B38" s="1" t="s">
        <v>102</v>
      </c>
      <c r="G38" s="8"/>
      <c r="H38" s="8"/>
      <c r="I38" s="40"/>
      <c r="J38" s="71"/>
      <c r="K38" s="72"/>
      <c r="L38" s="72"/>
      <c r="M38" s="27"/>
      <c r="N38" s="7"/>
      <c r="O38" s="7"/>
    </row>
    <row r="39" spans="1:15" ht="15" customHeight="1" thickBot="1">
      <c r="A39" s="1" t="s">
        <v>20</v>
      </c>
      <c r="B39" s="1" t="s">
        <v>103</v>
      </c>
      <c r="G39" s="8"/>
      <c r="H39" s="8"/>
      <c r="I39" s="40"/>
      <c r="J39" s="71"/>
      <c r="K39" s="72"/>
      <c r="L39" s="72"/>
      <c r="M39" s="27"/>
      <c r="N39" s="7"/>
      <c r="O39" s="7"/>
    </row>
    <row r="40" spans="1:15" ht="15" customHeight="1" thickBot="1">
      <c r="A40" s="1" t="s">
        <v>21</v>
      </c>
      <c r="B40" s="1" t="s">
        <v>104</v>
      </c>
      <c r="G40" s="8"/>
      <c r="H40" s="8"/>
      <c r="I40" s="40"/>
      <c r="J40" s="71"/>
      <c r="K40" s="72"/>
      <c r="L40" s="72"/>
      <c r="M40" s="27"/>
      <c r="N40" s="7"/>
      <c r="O40" s="7"/>
    </row>
    <row r="41" spans="1:15" ht="15" customHeight="1" thickBot="1">
      <c r="A41" s="1" t="s">
        <v>22</v>
      </c>
      <c r="B41" s="31" t="s">
        <v>344</v>
      </c>
      <c r="G41" s="8"/>
      <c r="H41" s="8"/>
      <c r="I41" s="40"/>
      <c r="J41" s="71"/>
      <c r="K41" s="72"/>
      <c r="L41" s="72"/>
      <c r="M41" s="27"/>
      <c r="N41" s="7"/>
      <c r="O41" s="7"/>
    </row>
    <row r="42" spans="1:12" ht="15" customHeight="1" thickBot="1">
      <c r="A42" s="31" t="s">
        <v>23</v>
      </c>
      <c r="B42" s="1" t="s">
        <v>26</v>
      </c>
      <c r="G42" s="8"/>
      <c r="H42" s="8"/>
      <c r="I42" s="40"/>
      <c r="J42" s="71"/>
      <c r="K42" s="72"/>
      <c r="L42" s="72"/>
    </row>
    <row r="43" spans="1:12" ht="15" customHeight="1" thickBot="1">
      <c r="A43" s="6" t="s">
        <v>27</v>
      </c>
      <c r="B43" s="6" t="s">
        <v>31</v>
      </c>
      <c r="C43" s="6"/>
      <c r="G43" s="10" t="s">
        <v>76</v>
      </c>
      <c r="H43" s="10" t="s">
        <v>77</v>
      </c>
      <c r="I43" s="39"/>
      <c r="J43" s="7" t="s">
        <v>25</v>
      </c>
      <c r="K43" s="7"/>
      <c r="L43" s="7"/>
    </row>
    <row r="44" spans="1:12" ht="15" customHeight="1" thickBot="1">
      <c r="A44" s="1" t="s">
        <v>28</v>
      </c>
      <c r="B44" s="1" t="s">
        <v>106</v>
      </c>
      <c r="G44" s="8"/>
      <c r="H44" s="8"/>
      <c r="I44" s="40"/>
      <c r="J44" s="71"/>
      <c r="K44" s="72"/>
      <c r="L44" s="72"/>
    </row>
    <row r="45" spans="1:12" ht="15" customHeight="1" thickBot="1">
      <c r="A45" s="1" t="s">
        <v>29</v>
      </c>
      <c r="B45" s="1" t="s">
        <v>32</v>
      </c>
      <c r="G45" s="8"/>
      <c r="H45" s="8"/>
      <c r="I45" s="40"/>
      <c r="J45" s="71"/>
      <c r="K45" s="72"/>
      <c r="L45" s="72"/>
    </row>
    <row r="46" spans="1:12" ht="15" customHeight="1" thickBot="1">
      <c r="A46" s="1" t="s">
        <v>30</v>
      </c>
      <c r="B46" s="1" t="s">
        <v>107</v>
      </c>
      <c r="G46" s="8"/>
      <c r="H46" s="8"/>
      <c r="I46" s="40"/>
      <c r="J46" s="71"/>
      <c r="K46" s="72"/>
      <c r="L46" s="72"/>
    </row>
    <row r="47" spans="1:12" ht="15" customHeight="1" thickBot="1">
      <c r="A47" s="1" t="s">
        <v>89</v>
      </c>
      <c r="B47" s="1" t="s">
        <v>108</v>
      </c>
      <c r="G47" s="8"/>
      <c r="H47" s="8"/>
      <c r="I47" s="40"/>
      <c r="J47" s="71"/>
      <c r="K47" s="72"/>
      <c r="L47" s="72"/>
    </row>
    <row r="48" spans="1:12" ht="15" customHeight="1" thickBot="1">
      <c r="A48" s="1" t="s">
        <v>90</v>
      </c>
      <c r="B48" s="1" t="s">
        <v>109</v>
      </c>
      <c r="G48" s="8"/>
      <c r="H48" s="8"/>
      <c r="I48" s="40"/>
      <c r="J48" s="71"/>
      <c r="K48" s="72"/>
      <c r="L48" s="72"/>
    </row>
    <row r="49" spans="1:12" ht="15" customHeight="1" thickBot="1">
      <c r="A49" s="1" t="s">
        <v>99</v>
      </c>
      <c r="B49" s="1" t="s">
        <v>26</v>
      </c>
      <c r="G49" s="8"/>
      <c r="H49" s="8"/>
      <c r="I49" s="40"/>
      <c r="J49" s="71"/>
      <c r="K49" s="72"/>
      <c r="L49" s="72"/>
    </row>
    <row r="50" spans="1:12" ht="15" customHeight="1" thickBot="1">
      <c r="A50" s="6" t="s">
        <v>33</v>
      </c>
      <c r="B50" s="6" t="s">
        <v>307</v>
      </c>
      <c r="G50" s="10" t="s">
        <v>76</v>
      </c>
      <c r="H50" s="10" t="s">
        <v>77</v>
      </c>
      <c r="I50" s="39"/>
      <c r="J50" s="7" t="s">
        <v>25</v>
      </c>
      <c r="K50" s="7"/>
      <c r="L50" s="7"/>
    </row>
    <row r="51" spans="1:12" ht="15" customHeight="1" thickBot="1">
      <c r="A51" s="1" t="s">
        <v>34</v>
      </c>
      <c r="B51" s="1" t="s">
        <v>41</v>
      </c>
      <c r="G51" s="8"/>
      <c r="H51" s="8"/>
      <c r="I51" s="40"/>
      <c r="J51" s="71"/>
      <c r="K51" s="72"/>
      <c r="L51" s="72"/>
    </row>
    <row r="52" spans="1:12" ht="15" customHeight="1" thickBot="1">
      <c r="A52" s="31" t="s">
        <v>35</v>
      </c>
      <c r="B52" s="31" t="s">
        <v>345</v>
      </c>
      <c r="G52" s="8"/>
      <c r="H52" s="8"/>
      <c r="I52" s="40"/>
      <c r="J52" s="51"/>
      <c r="K52" s="52"/>
      <c r="L52" s="52"/>
    </row>
    <row r="53" spans="1:13" ht="15" customHeight="1" thickBot="1">
      <c r="A53" s="31"/>
      <c r="B53" s="23"/>
      <c r="G53" s="10" t="s">
        <v>76</v>
      </c>
      <c r="H53" s="10" t="s">
        <v>77</v>
      </c>
      <c r="I53" s="39"/>
      <c r="J53" s="7" t="s">
        <v>25</v>
      </c>
      <c r="K53" s="7"/>
      <c r="L53" s="7"/>
      <c r="M53" s="35"/>
    </row>
    <row r="54" spans="1:12" ht="15" customHeight="1" thickBot="1">
      <c r="A54" s="31" t="s">
        <v>36</v>
      </c>
      <c r="B54" s="31" t="s">
        <v>339</v>
      </c>
      <c r="G54" s="8"/>
      <c r="H54" s="8"/>
      <c r="I54" s="40"/>
      <c r="J54" s="51"/>
      <c r="K54" s="52"/>
      <c r="L54" s="52"/>
    </row>
    <row r="55" spans="1:12" ht="15" customHeight="1" thickBot="1">
      <c r="A55" s="31" t="s">
        <v>37</v>
      </c>
      <c r="B55" s="1" t="s">
        <v>42</v>
      </c>
      <c r="G55" s="8"/>
      <c r="H55" s="8"/>
      <c r="I55" s="40"/>
      <c r="J55" s="71"/>
      <c r="K55" s="72"/>
      <c r="L55" s="72"/>
    </row>
    <row r="56" spans="1:12" ht="15" customHeight="1" thickBot="1">
      <c r="A56" s="31" t="s">
        <v>38</v>
      </c>
      <c r="B56" s="1" t="s">
        <v>43</v>
      </c>
      <c r="G56" s="8"/>
      <c r="H56" s="8"/>
      <c r="I56" s="40"/>
      <c r="J56" s="71"/>
      <c r="K56" s="72"/>
      <c r="L56" s="72"/>
    </row>
    <row r="57" spans="1:12" ht="15" customHeight="1" thickBot="1">
      <c r="A57" s="31" t="s">
        <v>39</v>
      </c>
      <c r="B57" s="1" t="s">
        <v>44</v>
      </c>
      <c r="G57" s="8"/>
      <c r="H57" s="8"/>
      <c r="I57" s="40"/>
      <c r="J57" s="71"/>
      <c r="K57" s="72"/>
      <c r="L57" s="72"/>
    </row>
    <row r="58" spans="1:12" ht="15" customHeight="1" thickBot="1">
      <c r="A58" s="31" t="s">
        <v>310</v>
      </c>
      <c r="B58" s="1" t="s">
        <v>45</v>
      </c>
      <c r="G58" s="8"/>
      <c r="H58" s="8"/>
      <c r="I58" s="40"/>
      <c r="J58" s="71"/>
      <c r="K58" s="72"/>
      <c r="L58" s="72"/>
    </row>
    <row r="59" spans="1:12" ht="15" customHeight="1" thickBot="1">
      <c r="A59" s="31" t="s">
        <v>311</v>
      </c>
      <c r="B59" s="31" t="s">
        <v>329</v>
      </c>
      <c r="G59" s="8"/>
      <c r="H59" s="8"/>
      <c r="I59" s="40"/>
      <c r="J59" s="51"/>
      <c r="K59" s="52"/>
      <c r="L59" s="52"/>
    </row>
    <row r="60" spans="1:12" ht="15" customHeight="1" thickBot="1">
      <c r="A60" s="31" t="s">
        <v>314</v>
      </c>
      <c r="B60" s="1" t="s">
        <v>26</v>
      </c>
      <c r="G60" s="8"/>
      <c r="H60" s="8"/>
      <c r="I60" s="40"/>
      <c r="J60" s="71"/>
      <c r="K60" s="72"/>
      <c r="L60" s="72"/>
    </row>
    <row r="61" spans="1:12" ht="15" customHeight="1" thickBot="1">
      <c r="A61" s="61" t="s">
        <v>46</v>
      </c>
      <c r="B61" s="61" t="s">
        <v>47</v>
      </c>
      <c r="C61" s="61"/>
      <c r="D61" s="62"/>
      <c r="E61" s="62"/>
      <c r="F61" s="62"/>
      <c r="G61" s="62"/>
      <c r="H61" s="62"/>
      <c r="I61" s="62"/>
      <c r="J61" s="68"/>
      <c r="K61" s="68"/>
      <c r="L61" s="68"/>
    </row>
    <row r="62" spans="1:12" ht="15" customHeight="1" thickBot="1">
      <c r="A62" s="6" t="s">
        <v>48</v>
      </c>
      <c r="B62" s="6" t="s">
        <v>49</v>
      </c>
      <c r="G62" s="10" t="s">
        <v>76</v>
      </c>
      <c r="H62" s="10" t="s">
        <v>77</v>
      </c>
      <c r="I62" s="39"/>
      <c r="J62" s="7" t="s">
        <v>25</v>
      </c>
      <c r="K62" s="7"/>
      <c r="L62" s="7"/>
    </row>
    <row r="63" spans="1:12" ht="15" customHeight="1" thickBot="1">
      <c r="A63" s="1" t="s">
        <v>50</v>
      </c>
      <c r="B63" s="1" t="s">
        <v>110</v>
      </c>
      <c r="G63" s="8"/>
      <c r="H63" s="8"/>
      <c r="I63" s="40"/>
      <c r="J63" s="71"/>
      <c r="K63" s="72"/>
      <c r="L63" s="72"/>
    </row>
    <row r="64" spans="1:12" ht="15" customHeight="1" thickBot="1">
      <c r="A64" s="1" t="s">
        <v>51</v>
      </c>
      <c r="B64" s="31" t="s">
        <v>340</v>
      </c>
      <c r="G64" s="8"/>
      <c r="H64" s="8"/>
      <c r="I64" s="40"/>
      <c r="J64" s="71"/>
      <c r="K64" s="72"/>
      <c r="L64" s="72"/>
    </row>
    <row r="65" spans="1:12" ht="15" customHeight="1" thickBot="1">
      <c r="A65" s="1" t="s">
        <v>52</v>
      </c>
      <c r="B65" s="1" t="s">
        <v>57</v>
      </c>
      <c r="G65" s="8"/>
      <c r="H65" s="8"/>
      <c r="I65" s="40"/>
      <c r="J65" s="71"/>
      <c r="K65" s="72"/>
      <c r="L65" s="72"/>
    </row>
    <row r="66" spans="1:12" ht="15" customHeight="1" thickBot="1">
      <c r="A66" s="1" t="s">
        <v>53</v>
      </c>
      <c r="B66" s="1" t="s">
        <v>58</v>
      </c>
      <c r="G66" s="8"/>
      <c r="H66" s="8"/>
      <c r="I66" s="40"/>
      <c r="J66" s="71"/>
      <c r="K66" s="72"/>
      <c r="L66" s="72"/>
    </row>
    <row r="67" spans="1:12" ht="15" customHeight="1" thickBot="1">
      <c r="A67" s="1" t="s">
        <v>54</v>
      </c>
      <c r="B67" s="1" t="s">
        <v>111</v>
      </c>
      <c r="G67" s="8"/>
      <c r="H67" s="8"/>
      <c r="I67" s="40"/>
      <c r="J67" s="71"/>
      <c r="K67" s="72"/>
      <c r="L67" s="72"/>
    </row>
    <row r="68" spans="1:12" ht="15" customHeight="1" thickBot="1">
      <c r="A68" s="1" t="s">
        <v>55</v>
      </c>
      <c r="B68" s="1" t="s">
        <v>121</v>
      </c>
      <c r="G68" s="8"/>
      <c r="H68" s="8"/>
      <c r="I68" s="40"/>
      <c r="J68" s="71"/>
      <c r="K68" s="72"/>
      <c r="L68" s="72"/>
    </row>
    <row r="69" spans="1:12" ht="15" customHeight="1" thickBot="1">
      <c r="A69" s="1" t="s">
        <v>56</v>
      </c>
      <c r="B69" s="1" t="s">
        <v>59</v>
      </c>
      <c r="G69" s="8"/>
      <c r="H69" s="8"/>
      <c r="I69" s="40"/>
      <c r="J69" s="71"/>
      <c r="K69" s="72"/>
      <c r="L69" s="72"/>
    </row>
    <row r="70" spans="1:12" ht="15" customHeight="1" thickBot="1">
      <c r="A70" s="1" t="s">
        <v>122</v>
      </c>
      <c r="B70" s="1" t="s">
        <v>26</v>
      </c>
      <c r="G70" s="8"/>
      <c r="H70" s="8"/>
      <c r="I70" s="40"/>
      <c r="J70" s="71"/>
      <c r="K70" s="72"/>
      <c r="L70" s="72"/>
    </row>
    <row r="71" spans="1:12" ht="15" customHeight="1" thickBot="1">
      <c r="A71" s="6" t="s">
        <v>71</v>
      </c>
      <c r="B71" s="6" t="s">
        <v>75</v>
      </c>
      <c r="C71" s="6"/>
      <c r="D71" s="6"/>
      <c r="G71" s="10" t="s">
        <v>76</v>
      </c>
      <c r="H71" s="10" t="s">
        <v>77</v>
      </c>
      <c r="I71" s="39"/>
      <c r="J71" s="7" t="s">
        <v>25</v>
      </c>
      <c r="K71" s="7"/>
      <c r="L71" s="7"/>
    </row>
    <row r="72" spans="1:12" ht="15" customHeight="1" thickBot="1">
      <c r="A72" s="1" t="s">
        <v>72</v>
      </c>
      <c r="B72" s="1" t="s">
        <v>112</v>
      </c>
      <c r="G72" s="8"/>
      <c r="H72" s="8"/>
      <c r="I72" s="40"/>
      <c r="J72" s="71"/>
      <c r="K72" s="72"/>
      <c r="L72" s="72"/>
    </row>
    <row r="73" spans="1:12" ht="15" customHeight="1" thickBot="1">
      <c r="A73" s="1" t="s">
        <v>73</v>
      </c>
      <c r="B73" s="31" t="s">
        <v>315</v>
      </c>
      <c r="G73" s="8"/>
      <c r="H73" s="8"/>
      <c r="I73" s="40"/>
      <c r="J73" s="71"/>
      <c r="K73" s="72"/>
      <c r="L73" s="72"/>
    </row>
    <row r="74" spans="1:12" ht="15" customHeight="1" thickBot="1">
      <c r="A74" s="1" t="s">
        <v>74</v>
      </c>
      <c r="B74" s="1" t="s">
        <v>26</v>
      </c>
      <c r="G74" s="8"/>
      <c r="H74" s="8"/>
      <c r="I74" s="40"/>
      <c r="J74" s="71"/>
      <c r="K74" s="72"/>
      <c r="L74" s="72"/>
    </row>
    <row r="75" spans="1:12" ht="15" customHeight="1" thickBot="1">
      <c r="A75" s="6" t="s">
        <v>83</v>
      </c>
      <c r="B75" s="6" t="s">
        <v>84</v>
      </c>
      <c r="C75" s="6"/>
      <c r="G75" s="10" t="s">
        <v>76</v>
      </c>
      <c r="H75" s="10" t="s">
        <v>77</v>
      </c>
      <c r="I75" s="39"/>
      <c r="J75" s="7" t="s">
        <v>25</v>
      </c>
      <c r="K75" s="7"/>
      <c r="L75" s="7"/>
    </row>
    <row r="76" spans="1:12" ht="15" customHeight="1" thickBot="1">
      <c r="A76" s="1" t="s">
        <v>85</v>
      </c>
      <c r="B76" s="1" t="s">
        <v>113</v>
      </c>
      <c r="G76" s="8"/>
      <c r="H76" s="8"/>
      <c r="I76" s="40"/>
      <c r="J76" s="71"/>
      <c r="K76" s="72"/>
      <c r="L76" s="72"/>
    </row>
    <row r="77" spans="1:12" ht="15" customHeight="1" thickBot="1">
      <c r="A77" s="1" t="s">
        <v>86</v>
      </c>
      <c r="B77" s="1" t="s">
        <v>26</v>
      </c>
      <c r="G77" s="8"/>
      <c r="H77" s="8"/>
      <c r="I77" s="40"/>
      <c r="J77" s="71"/>
      <c r="K77" s="72"/>
      <c r="L77" s="72"/>
    </row>
    <row r="78" spans="1:12" ht="15" customHeight="1" thickBot="1">
      <c r="A78" s="6" t="s">
        <v>87</v>
      </c>
      <c r="B78" s="6" t="s">
        <v>88</v>
      </c>
      <c r="C78" s="6"/>
      <c r="G78" s="10" t="s">
        <v>76</v>
      </c>
      <c r="H78" s="10" t="s">
        <v>77</v>
      </c>
      <c r="I78" s="39"/>
      <c r="J78" s="7" t="s">
        <v>25</v>
      </c>
      <c r="K78" s="7"/>
      <c r="L78" s="7"/>
    </row>
    <row r="79" spans="1:12" ht="15" customHeight="1" thickBot="1">
      <c r="A79" s="1" t="s">
        <v>91</v>
      </c>
      <c r="B79" s="31" t="s">
        <v>326</v>
      </c>
      <c r="G79" s="8"/>
      <c r="H79" s="8"/>
      <c r="I79" s="40"/>
      <c r="J79" s="71"/>
      <c r="K79" s="72"/>
      <c r="L79" s="72"/>
    </row>
    <row r="80" spans="1:12" ht="15" customHeight="1" thickBot="1">
      <c r="A80" s="31" t="s">
        <v>92</v>
      </c>
      <c r="B80" s="31" t="s">
        <v>330</v>
      </c>
      <c r="G80" s="8"/>
      <c r="H80" s="8"/>
      <c r="I80" s="40"/>
      <c r="J80" s="51"/>
      <c r="K80" s="52"/>
      <c r="L80" s="52"/>
    </row>
    <row r="81" spans="1:12" ht="15" customHeight="1" thickBot="1">
      <c r="A81" s="31" t="s">
        <v>95</v>
      </c>
      <c r="B81" s="1" t="s">
        <v>93</v>
      </c>
      <c r="G81" s="8"/>
      <c r="H81" s="8"/>
      <c r="I81" s="40"/>
      <c r="J81" s="71"/>
      <c r="K81" s="72"/>
      <c r="L81" s="72"/>
    </row>
    <row r="82" spans="2:12" ht="15" customHeight="1" thickBot="1">
      <c r="B82" s="1" t="s">
        <v>94</v>
      </c>
      <c r="G82" s="8"/>
      <c r="H82" s="8"/>
      <c r="I82" s="40"/>
      <c r="J82" s="71"/>
      <c r="K82" s="72"/>
      <c r="L82" s="72"/>
    </row>
    <row r="83" spans="1:12" ht="15" customHeight="1" thickBot="1">
      <c r="A83" s="31" t="s">
        <v>316</v>
      </c>
      <c r="B83" s="31" t="s">
        <v>331</v>
      </c>
      <c r="G83" s="8"/>
      <c r="H83" s="8"/>
      <c r="I83" s="40"/>
      <c r="J83" s="51"/>
      <c r="K83" s="52"/>
      <c r="L83" s="52"/>
    </row>
    <row r="84" spans="1:12" ht="15" customHeight="1" thickBot="1">
      <c r="A84" s="31" t="s">
        <v>317</v>
      </c>
      <c r="B84" s="31" t="s">
        <v>319</v>
      </c>
      <c r="G84" s="8"/>
      <c r="H84" s="8"/>
      <c r="I84" s="40"/>
      <c r="J84" s="51"/>
      <c r="K84" s="52"/>
      <c r="L84" s="52"/>
    </row>
    <row r="85" spans="1:12" ht="15" customHeight="1" thickBot="1">
      <c r="A85" s="31" t="s">
        <v>325</v>
      </c>
      <c r="B85" s="31" t="s">
        <v>332</v>
      </c>
      <c r="G85" s="8"/>
      <c r="H85" s="8"/>
      <c r="I85" s="40"/>
      <c r="J85" s="51"/>
      <c r="K85" s="52"/>
      <c r="L85" s="52"/>
    </row>
    <row r="86" spans="1:12" ht="15" customHeight="1" thickBot="1">
      <c r="A86" s="31" t="s">
        <v>327</v>
      </c>
      <c r="B86" s="1" t="s">
        <v>26</v>
      </c>
      <c r="G86" s="8"/>
      <c r="H86" s="8"/>
      <c r="I86" s="40"/>
      <c r="J86" s="71"/>
      <c r="K86" s="72"/>
      <c r="L86" s="72"/>
    </row>
    <row r="87" spans="1:12" ht="15" customHeight="1" thickBot="1">
      <c r="A87" s="61" t="s">
        <v>61</v>
      </c>
      <c r="B87" s="61" t="s">
        <v>62</v>
      </c>
      <c r="C87" s="61"/>
      <c r="D87" s="66"/>
      <c r="E87" s="62"/>
      <c r="F87" s="62"/>
      <c r="G87" s="62"/>
      <c r="H87" s="62"/>
      <c r="I87" s="62"/>
      <c r="J87" s="68"/>
      <c r="K87" s="68"/>
      <c r="L87" s="68"/>
    </row>
    <row r="88" spans="1:12" ht="15" customHeight="1" thickBot="1">
      <c r="A88" s="6" t="s">
        <v>63</v>
      </c>
      <c r="B88" s="6" t="s">
        <v>64</v>
      </c>
      <c r="C88" s="6"/>
      <c r="G88" s="10" t="s">
        <v>76</v>
      </c>
      <c r="H88" s="10" t="s">
        <v>77</v>
      </c>
      <c r="I88" s="39"/>
      <c r="J88" s="7" t="s">
        <v>25</v>
      </c>
      <c r="K88" s="7"/>
      <c r="L88" s="7"/>
    </row>
    <row r="89" spans="1:12" ht="15" customHeight="1" thickBot="1">
      <c r="A89" s="1" t="s">
        <v>65</v>
      </c>
      <c r="B89" s="1" t="s">
        <v>69</v>
      </c>
      <c r="G89" s="8"/>
      <c r="H89" s="8"/>
      <c r="I89" s="40"/>
      <c r="J89" s="71"/>
      <c r="K89" s="72"/>
      <c r="L89" s="72"/>
    </row>
    <row r="90" spans="1:17" ht="15" customHeight="1" thickBot="1">
      <c r="A90" s="1" t="s">
        <v>66</v>
      </c>
      <c r="B90" s="1" t="s">
        <v>98</v>
      </c>
      <c r="G90" s="8"/>
      <c r="H90" s="8"/>
      <c r="I90" s="40"/>
      <c r="J90" s="71"/>
      <c r="K90" s="72"/>
      <c r="L90" s="72"/>
      <c r="M90" s="26"/>
      <c r="N90" s="9"/>
      <c r="O90" s="9"/>
      <c r="P90" s="9"/>
      <c r="Q90" s="9"/>
    </row>
    <row r="91" spans="1:12" ht="15" customHeight="1" thickBot="1">
      <c r="A91" s="1" t="s">
        <v>67</v>
      </c>
      <c r="B91" s="1" t="s">
        <v>70</v>
      </c>
      <c r="G91" s="8"/>
      <c r="H91" s="8"/>
      <c r="I91" s="40"/>
      <c r="J91" s="71"/>
      <c r="K91" s="72"/>
      <c r="L91" s="72"/>
    </row>
    <row r="92" spans="1:12" ht="15" customHeight="1" thickBot="1">
      <c r="A92" s="1" t="s">
        <v>68</v>
      </c>
      <c r="B92" s="1" t="s">
        <v>114</v>
      </c>
      <c r="G92" s="8"/>
      <c r="H92" s="8"/>
      <c r="I92" s="40"/>
      <c r="J92" s="71"/>
      <c r="K92" s="72"/>
      <c r="L92" s="72"/>
    </row>
    <row r="93" spans="1:12" ht="15" customHeight="1" thickBot="1">
      <c r="A93" s="1" t="s">
        <v>96</v>
      </c>
      <c r="B93" s="1" t="s">
        <v>115</v>
      </c>
      <c r="G93" s="8"/>
      <c r="H93" s="8"/>
      <c r="I93" s="40"/>
      <c r="J93" s="71"/>
      <c r="K93" s="72"/>
      <c r="L93" s="72"/>
    </row>
    <row r="94" spans="1:12" ht="15" customHeight="1" thickBot="1">
      <c r="A94" s="1" t="s">
        <v>97</v>
      </c>
      <c r="B94" s="1" t="s">
        <v>26</v>
      </c>
      <c r="G94" s="8"/>
      <c r="H94" s="8"/>
      <c r="I94" s="40"/>
      <c r="J94" s="71"/>
      <c r="K94" s="72"/>
      <c r="L94" s="72"/>
    </row>
  </sheetData>
  <sheetProtection/>
  <mergeCells count="79">
    <mergeCell ref="C3:E3"/>
    <mergeCell ref="C4:E4"/>
    <mergeCell ref="C5:E5"/>
    <mergeCell ref="C6:E6"/>
    <mergeCell ref="C7:E7"/>
    <mergeCell ref="C9:E9"/>
    <mergeCell ref="C8:E8"/>
    <mergeCell ref="J8:L8"/>
    <mergeCell ref="J9:L9"/>
    <mergeCell ref="C11:E11"/>
    <mergeCell ref="C12:E12"/>
    <mergeCell ref="J11:L17"/>
    <mergeCell ref="C16:E16"/>
    <mergeCell ref="C17:E17"/>
    <mergeCell ref="C13:E13"/>
    <mergeCell ref="C14:E14"/>
    <mergeCell ref="C15:E15"/>
    <mergeCell ref="C19:E19"/>
    <mergeCell ref="J3:L3"/>
    <mergeCell ref="J4:L4"/>
    <mergeCell ref="J5:L5"/>
    <mergeCell ref="J6:L6"/>
    <mergeCell ref="J7:L7"/>
    <mergeCell ref="J19:L25"/>
    <mergeCell ref="C20:E20"/>
    <mergeCell ref="C21:E21"/>
    <mergeCell ref="C22:E22"/>
    <mergeCell ref="C23:E23"/>
    <mergeCell ref="J28:L28"/>
    <mergeCell ref="C24:E24"/>
    <mergeCell ref="C25:E25"/>
    <mergeCell ref="C27:E27"/>
    <mergeCell ref="J37:L37"/>
    <mergeCell ref="J38:L38"/>
    <mergeCell ref="J39:L39"/>
    <mergeCell ref="J40:L40"/>
    <mergeCell ref="C28:E28"/>
    <mergeCell ref="J27:L27"/>
    <mergeCell ref="J30:L30"/>
    <mergeCell ref="C30:E30"/>
    <mergeCell ref="C31:E31"/>
    <mergeCell ref="J31:L31"/>
    <mergeCell ref="J45:L45"/>
    <mergeCell ref="J46:L46"/>
    <mergeCell ref="J47:L47"/>
    <mergeCell ref="J48:L48"/>
    <mergeCell ref="J41:L41"/>
    <mergeCell ref="J42:L42"/>
    <mergeCell ref="J44:L44"/>
    <mergeCell ref="J57:L57"/>
    <mergeCell ref="J58:L58"/>
    <mergeCell ref="J60:L60"/>
    <mergeCell ref="J63:L63"/>
    <mergeCell ref="J49:L49"/>
    <mergeCell ref="J51:L51"/>
    <mergeCell ref="J55:L55"/>
    <mergeCell ref="J56:L56"/>
    <mergeCell ref="J68:L68"/>
    <mergeCell ref="J69:L69"/>
    <mergeCell ref="J70:L70"/>
    <mergeCell ref="J72:L72"/>
    <mergeCell ref="J64:L64"/>
    <mergeCell ref="J65:L65"/>
    <mergeCell ref="J66:L66"/>
    <mergeCell ref="J67:L67"/>
    <mergeCell ref="J79:L79"/>
    <mergeCell ref="J81:L81"/>
    <mergeCell ref="J82:L82"/>
    <mergeCell ref="J86:L86"/>
    <mergeCell ref="J73:L73"/>
    <mergeCell ref="J74:L74"/>
    <mergeCell ref="J76:L76"/>
    <mergeCell ref="J77:L77"/>
    <mergeCell ref="J93:L93"/>
    <mergeCell ref="J94:L94"/>
    <mergeCell ref="J89:L89"/>
    <mergeCell ref="J90:L90"/>
    <mergeCell ref="J91:L91"/>
    <mergeCell ref="J92:L92"/>
  </mergeCells>
  <printOptions/>
  <pageMargins left="0.7086614173228347" right="0.7086614173228347" top="0.7086614173228347" bottom="0.7480314960629921" header="0.2755905511811024" footer="0.31496062992125984"/>
  <pageSetup horizontalDpi="600" verticalDpi="600" orientation="portrait" paperSize="9" r:id="rId2"/>
  <headerFooter>
    <oddHeader>&amp;L&amp;G&amp;C&amp;"-,Vet"&amp;13OPSTELLINGSKEURING 
FUNDERINGSMACHINE&amp;R&amp;G</oddHeader>
    <oddFooter>&amp;C&amp;P van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98"/>
  <sheetViews>
    <sheetView zoomScale="140" zoomScaleNormal="140" workbookViewId="0" topLeftCell="A1">
      <selection activeCell="O50" sqref="O50"/>
    </sheetView>
  </sheetViews>
  <sheetFormatPr defaultColWidth="9.140625" defaultRowHeight="15" customHeight="1"/>
  <cols>
    <col min="1" max="1" width="5.28125" style="1" customWidth="1"/>
    <col min="2" max="2" width="10.00390625" style="1" customWidth="1"/>
    <col min="3" max="6" width="9.140625" style="1" customWidth="1"/>
    <col min="7" max="7" width="3.28125" style="1" customWidth="1"/>
    <col min="8" max="8" width="3.421875" style="1" customWidth="1"/>
    <col min="9" max="9" width="0.9921875" style="1" customWidth="1"/>
    <col min="10" max="12" width="9.140625" style="1" customWidth="1"/>
    <col min="13" max="13" width="9.140625" style="25" customWidth="1"/>
    <col min="14" max="16384" width="9.140625" style="1" customWidth="1"/>
  </cols>
  <sheetData>
    <row r="1" spans="1:12" ht="15" customHeight="1">
      <c r="A1" s="23" t="s">
        <v>268</v>
      </c>
      <c r="G1" s="24"/>
      <c r="H1" s="24"/>
      <c r="I1" s="24"/>
      <c r="J1" s="24"/>
      <c r="K1" s="24"/>
      <c r="L1" s="35" t="s">
        <v>267</v>
      </c>
    </row>
    <row r="2" spans="1:12" ht="15" customHeight="1">
      <c r="A2" s="61" t="s">
        <v>78</v>
      </c>
      <c r="B2" s="62"/>
      <c r="C2" s="62"/>
      <c r="D2" s="62"/>
      <c r="E2" s="62"/>
      <c r="F2" s="61" t="s">
        <v>100</v>
      </c>
      <c r="G2" s="62"/>
      <c r="H2" s="62"/>
      <c r="I2" s="62"/>
      <c r="J2" s="62"/>
      <c r="K2" s="62"/>
      <c r="L2" s="61"/>
    </row>
    <row r="3" spans="1:12" ht="15" customHeight="1">
      <c r="A3" s="1" t="s">
        <v>2</v>
      </c>
      <c r="C3" s="88">
        <f>Merk_Machine</f>
        <v>0</v>
      </c>
      <c r="D3" s="89"/>
      <c r="E3" s="90"/>
      <c r="F3" s="1" t="s">
        <v>8</v>
      </c>
      <c r="J3" s="76">
        <f>Datum_Keuring</f>
        <v>0</v>
      </c>
      <c r="K3" s="72"/>
      <c r="L3" s="77"/>
    </row>
    <row r="4" spans="1:12" ht="15" customHeight="1">
      <c r="A4" s="1" t="s">
        <v>3</v>
      </c>
      <c r="C4" s="88">
        <f>Type_Machine</f>
        <v>0</v>
      </c>
      <c r="D4" s="89"/>
      <c r="E4" s="90"/>
      <c r="F4" s="1" t="s">
        <v>60</v>
      </c>
      <c r="J4" s="76">
        <f>Project</f>
        <v>0</v>
      </c>
      <c r="K4" s="72"/>
      <c r="L4" s="77"/>
    </row>
    <row r="5" spans="1:12" ht="15" customHeight="1">
      <c r="A5" s="1" t="s">
        <v>4</v>
      </c>
      <c r="C5" s="88">
        <f>Serienr_Machine</f>
        <v>0</v>
      </c>
      <c r="D5" s="89"/>
      <c r="E5" s="90"/>
      <c r="F5" s="1" t="s">
        <v>9</v>
      </c>
      <c r="J5" s="76">
        <f>Project_Plaats</f>
        <v>0</v>
      </c>
      <c r="K5" s="72"/>
      <c r="L5" s="77"/>
    </row>
    <row r="6" spans="1:12" ht="15" customHeight="1">
      <c r="A6" s="1" t="s">
        <v>5</v>
      </c>
      <c r="C6" s="88">
        <f>Bouwjaar_Machine</f>
        <v>0</v>
      </c>
      <c r="D6" s="89"/>
      <c r="E6" s="90"/>
      <c r="J6" s="76">
        <f>Project_Adres</f>
        <v>0</v>
      </c>
      <c r="K6" s="72"/>
      <c r="L6" s="77"/>
    </row>
    <row r="7" spans="1:12" ht="15" customHeight="1">
      <c r="A7" s="1" t="s">
        <v>6</v>
      </c>
      <c r="C7" s="88">
        <f>Eigenaar_Machine</f>
        <v>0</v>
      </c>
      <c r="D7" s="89"/>
      <c r="E7" s="90"/>
      <c r="F7" s="1" t="s">
        <v>10</v>
      </c>
      <c r="J7" s="76">
        <f>Opdrachtgever</f>
        <v>0</v>
      </c>
      <c r="K7" s="72"/>
      <c r="L7" s="77"/>
    </row>
    <row r="8" spans="1:12" ht="15" customHeight="1">
      <c r="A8" s="1" t="s">
        <v>7</v>
      </c>
      <c r="C8" s="88">
        <f>Adres_Eigenaar_Machine</f>
        <v>0</v>
      </c>
      <c r="D8" s="89"/>
      <c r="E8" s="90"/>
      <c r="F8" s="1" t="s">
        <v>11</v>
      </c>
      <c r="J8" s="76">
        <f>Machine_Opmerking1</f>
        <v>0</v>
      </c>
      <c r="K8" s="72"/>
      <c r="L8" s="77"/>
    </row>
    <row r="9" spans="3:12" ht="15" customHeight="1">
      <c r="C9" s="88">
        <f>PCenPlaats_Eigenaar_Machine</f>
        <v>0</v>
      </c>
      <c r="D9" s="89"/>
      <c r="E9" s="90"/>
      <c r="J9" s="76">
        <f>Machine_Opmerking2</f>
        <v>0</v>
      </c>
      <c r="K9" s="72"/>
      <c r="L9" s="77"/>
    </row>
    <row r="10" spans="1:12" ht="15" customHeight="1">
      <c r="A10" s="67" t="s">
        <v>79</v>
      </c>
      <c r="B10" s="67"/>
      <c r="C10" s="64"/>
      <c r="D10" s="64"/>
      <c r="E10" s="64"/>
      <c r="F10" s="67" t="s">
        <v>82</v>
      </c>
      <c r="G10" s="67"/>
      <c r="H10" s="67"/>
      <c r="I10" s="67"/>
      <c r="J10" s="63"/>
      <c r="K10" s="64"/>
      <c r="L10" s="64"/>
    </row>
    <row r="11" spans="1:12" ht="15" customHeight="1">
      <c r="A11" s="1" t="s">
        <v>13</v>
      </c>
      <c r="C11" s="76">
        <f>Eigen_deskundige</f>
        <v>0</v>
      </c>
      <c r="D11" s="72"/>
      <c r="E11" s="77"/>
      <c r="J11" s="76">
        <f>fund_techniek1</f>
        <v>0</v>
      </c>
      <c r="K11" s="72"/>
      <c r="L11" s="77"/>
    </row>
    <row r="12" spans="1:12" ht="15" customHeight="1">
      <c r="A12" s="1" t="s">
        <v>12</v>
      </c>
      <c r="C12" s="76">
        <f>Keuringsinstantie</f>
        <v>0</v>
      </c>
      <c r="D12" s="72"/>
      <c r="E12" s="77"/>
      <c r="J12" s="76">
        <f>fund_techniek2</f>
        <v>0</v>
      </c>
      <c r="K12" s="72"/>
      <c r="L12" s="77"/>
    </row>
    <row r="13" spans="1:12" ht="15" customHeight="1">
      <c r="A13" s="67" t="s">
        <v>14</v>
      </c>
      <c r="B13" s="67"/>
      <c r="C13" s="64"/>
      <c r="D13" s="64"/>
      <c r="E13" s="64"/>
      <c r="F13" s="67" t="s">
        <v>120</v>
      </c>
      <c r="G13" s="67"/>
      <c r="H13" s="67"/>
      <c r="I13" s="67"/>
      <c r="J13" s="63"/>
      <c r="K13" s="63"/>
      <c r="L13" s="63"/>
    </row>
    <row r="14" spans="1:12" ht="15" customHeight="1">
      <c r="A14" s="1" t="s">
        <v>15</v>
      </c>
      <c r="C14" s="76"/>
      <c r="D14" s="72"/>
      <c r="E14" s="77"/>
      <c r="J14" s="76"/>
      <c r="K14" s="72"/>
      <c r="L14" s="77"/>
    </row>
    <row r="15" spans="1:12" ht="15" customHeight="1">
      <c r="A15" s="1" t="s">
        <v>16</v>
      </c>
      <c r="C15" s="76"/>
      <c r="D15" s="72"/>
      <c r="E15" s="77"/>
      <c r="J15" s="76"/>
      <c r="K15" s="72"/>
      <c r="L15" s="77"/>
    </row>
    <row r="16" spans="3:12" ht="3.75" customHeight="1" thickBot="1">
      <c r="C16" s="33"/>
      <c r="D16" s="34"/>
      <c r="E16" s="34"/>
      <c r="J16" s="33"/>
      <c r="K16" s="34"/>
      <c r="L16" s="34"/>
    </row>
    <row r="17" spans="1:12" ht="15" customHeight="1" thickBot="1">
      <c r="A17" s="16" t="s">
        <v>117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7"/>
    </row>
    <row r="18" spans="2:11" ht="3.75" customHeight="1">
      <c r="B18" s="37"/>
      <c r="C18" s="37"/>
      <c r="D18" s="37"/>
      <c r="E18" s="37"/>
      <c r="F18" s="37"/>
      <c r="G18" s="37"/>
      <c r="H18" s="38"/>
      <c r="I18" s="7"/>
      <c r="J18" s="7"/>
      <c r="K18" s="7"/>
    </row>
    <row r="19" spans="1:12" ht="15" customHeight="1" thickBot="1">
      <c r="A19" s="61" t="s">
        <v>266</v>
      </c>
      <c r="B19" s="61" t="s">
        <v>265</v>
      </c>
      <c r="C19" s="61"/>
      <c r="D19" s="62"/>
      <c r="E19" s="62"/>
      <c r="F19" s="62"/>
      <c r="G19" s="62"/>
      <c r="H19" s="67"/>
      <c r="I19" s="67"/>
      <c r="J19" s="62"/>
      <c r="K19" s="62"/>
      <c r="L19" s="62"/>
    </row>
    <row r="20" spans="1:10" ht="15" customHeight="1" thickBot="1">
      <c r="A20" s="6" t="s">
        <v>264</v>
      </c>
      <c r="B20" s="6" t="s">
        <v>24</v>
      </c>
      <c r="G20" s="10" t="s">
        <v>76</v>
      </c>
      <c r="H20" s="10" t="s">
        <v>77</v>
      </c>
      <c r="I20" s="39"/>
      <c r="J20" s="1" t="s">
        <v>25</v>
      </c>
    </row>
    <row r="21" spans="1:12" ht="15" customHeight="1" thickBot="1">
      <c r="A21" s="1" t="s">
        <v>263</v>
      </c>
      <c r="B21" s="1" t="s">
        <v>262</v>
      </c>
      <c r="G21" s="8"/>
      <c r="H21" s="8"/>
      <c r="I21" s="40"/>
      <c r="J21" s="71"/>
      <c r="K21" s="72"/>
      <c r="L21" s="72"/>
    </row>
    <row r="22" spans="1:12" ht="15" customHeight="1" thickBot="1">
      <c r="A22" s="1" t="s">
        <v>261</v>
      </c>
      <c r="B22" s="1" t="s">
        <v>260</v>
      </c>
      <c r="G22" s="8"/>
      <c r="H22" s="8"/>
      <c r="I22" s="40"/>
      <c r="J22" s="71"/>
      <c r="K22" s="72"/>
      <c r="L22" s="72"/>
    </row>
    <row r="23" spans="1:12" ht="15" customHeight="1" thickBot="1">
      <c r="A23" s="1" t="s">
        <v>259</v>
      </c>
      <c r="B23" s="1" t="s">
        <v>258</v>
      </c>
      <c r="G23" s="8"/>
      <c r="H23" s="8"/>
      <c r="I23" s="40"/>
      <c r="J23" s="71"/>
      <c r="K23" s="72"/>
      <c r="L23" s="72"/>
    </row>
    <row r="24" spans="1:12" ht="15" customHeight="1" thickBot="1">
      <c r="A24" s="1" t="s">
        <v>257</v>
      </c>
      <c r="B24" s="1" t="s">
        <v>256</v>
      </c>
      <c r="G24" s="8"/>
      <c r="H24" s="8"/>
      <c r="I24" s="40"/>
      <c r="J24" s="71"/>
      <c r="K24" s="72"/>
      <c r="L24" s="72"/>
    </row>
    <row r="25" spans="1:12" ht="15" customHeight="1" thickBot="1">
      <c r="A25" s="1" t="s">
        <v>255</v>
      </c>
      <c r="B25" s="1" t="s">
        <v>254</v>
      </c>
      <c r="G25" s="8"/>
      <c r="H25" s="8"/>
      <c r="I25" s="40"/>
      <c r="J25" s="71"/>
      <c r="K25" s="72"/>
      <c r="L25" s="72"/>
    </row>
    <row r="26" spans="1:12" ht="15" customHeight="1" thickBot="1">
      <c r="A26" s="1" t="s">
        <v>253</v>
      </c>
      <c r="B26" s="1" t="s">
        <v>252</v>
      </c>
      <c r="G26" s="8"/>
      <c r="H26" s="8"/>
      <c r="I26" s="40"/>
      <c r="J26" s="71"/>
      <c r="K26" s="72"/>
      <c r="L26" s="72"/>
    </row>
    <row r="27" spans="1:12" ht="15" customHeight="1" thickBot="1">
      <c r="A27" s="1" t="s">
        <v>251</v>
      </c>
      <c r="B27" s="1" t="s">
        <v>26</v>
      </c>
      <c r="G27" s="8"/>
      <c r="H27" s="8"/>
      <c r="I27" s="40"/>
      <c r="J27" s="71"/>
      <c r="K27" s="72"/>
      <c r="L27" s="72"/>
    </row>
    <row r="28" spans="1:12" ht="15" customHeight="1" thickBot="1">
      <c r="A28" s="6" t="s">
        <v>250</v>
      </c>
      <c r="B28" s="6" t="s">
        <v>249</v>
      </c>
      <c r="C28" s="6"/>
      <c r="D28" s="6"/>
      <c r="G28" s="10" t="s">
        <v>76</v>
      </c>
      <c r="H28" s="10" t="s">
        <v>77</v>
      </c>
      <c r="I28" s="39"/>
      <c r="J28" s="7" t="s">
        <v>25</v>
      </c>
      <c r="K28" s="7"/>
      <c r="L28" s="7"/>
    </row>
    <row r="29" spans="1:12" ht="15" customHeight="1" thickBot="1">
      <c r="A29" s="1" t="s">
        <v>248</v>
      </c>
      <c r="B29" s="1" t="s">
        <v>247</v>
      </c>
      <c r="G29" s="8"/>
      <c r="H29" s="8"/>
      <c r="I29" s="40"/>
      <c r="J29" s="71"/>
      <c r="K29" s="72"/>
      <c r="L29" s="72"/>
    </row>
    <row r="30" spans="1:12" ht="15" customHeight="1" thickBot="1">
      <c r="A30" s="1" t="s">
        <v>246</v>
      </c>
      <c r="B30" s="31" t="s">
        <v>333</v>
      </c>
      <c r="G30" s="8"/>
      <c r="H30" s="8"/>
      <c r="I30" s="40"/>
      <c r="J30" s="71"/>
      <c r="K30" s="72"/>
      <c r="L30" s="72"/>
    </row>
    <row r="31" spans="1:12" ht="15" customHeight="1" thickBot="1">
      <c r="A31" s="1" t="s">
        <v>244</v>
      </c>
      <c r="B31" s="1" t="s">
        <v>243</v>
      </c>
      <c r="G31" s="8"/>
      <c r="H31" s="8"/>
      <c r="I31" s="40"/>
      <c r="J31" s="71"/>
      <c r="K31" s="72"/>
      <c r="L31" s="72"/>
    </row>
    <row r="32" spans="1:12" ht="15" customHeight="1" thickBot="1">
      <c r="A32" s="1" t="s">
        <v>242</v>
      </c>
      <c r="B32" s="1" t="s">
        <v>241</v>
      </c>
      <c r="G32" s="8"/>
      <c r="H32" s="8"/>
      <c r="I32" s="40"/>
      <c r="J32" s="71"/>
      <c r="K32" s="72"/>
      <c r="L32" s="72"/>
    </row>
    <row r="33" spans="1:12" ht="15" customHeight="1" thickBot="1">
      <c r="A33" s="1" t="s">
        <v>240</v>
      </c>
      <c r="B33" s="1" t="s">
        <v>26</v>
      </c>
      <c r="G33" s="8"/>
      <c r="H33" s="8"/>
      <c r="I33" s="40"/>
      <c r="J33" s="71"/>
      <c r="K33" s="72"/>
      <c r="L33" s="72"/>
    </row>
    <row r="34" spans="1:12" ht="15" customHeight="1" thickBot="1">
      <c r="A34" s="6" t="s">
        <v>239</v>
      </c>
      <c r="B34" s="6" t="s">
        <v>238</v>
      </c>
      <c r="C34" s="6"/>
      <c r="G34" s="10" t="s">
        <v>76</v>
      </c>
      <c r="H34" s="10" t="s">
        <v>77</v>
      </c>
      <c r="I34" s="39"/>
      <c r="J34" s="7" t="s">
        <v>25</v>
      </c>
      <c r="K34" s="7"/>
      <c r="L34" s="3"/>
    </row>
    <row r="35" spans="1:12" ht="15" customHeight="1" thickBot="1">
      <c r="A35" s="1" t="s">
        <v>237</v>
      </c>
      <c r="B35" s="31" t="s">
        <v>320</v>
      </c>
      <c r="G35" s="8"/>
      <c r="H35" s="8"/>
      <c r="I35" s="7"/>
      <c r="J35" s="3" t="s">
        <v>236</v>
      </c>
      <c r="K35" s="3"/>
      <c r="L35" s="3"/>
    </row>
    <row r="36" spans="1:12" ht="15" customHeight="1" thickBot="1">
      <c r="A36" s="1" t="s">
        <v>235</v>
      </c>
      <c r="B36" s="1" t="s">
        <v>234</v>
      </c>
      <c r="G36" s="8"/>
      <c r="H36" s="8"/>
      <c r="I36" s="40"/>
      <c r="J36" s="71"/>
      <c r="K36" s="72"/>
      <c r="L36" s="72"/>
    </row>
    <row r="37" spans="1:12" ht="15" customHeight="1" thickBot="1">
      <c r="A37" s="1" t="s">
        <v>233</v>
      </c>
      <c r="B37" s="1" t="s">
        <v>232</v>
      </c>
      <c r="G37" s="8"/>
      <c r="H37" s="8"/>
      <c r="I37" s="40"/>
      <c r="J37" s="71"/>
      <c r="K37" s="72"/>
      <c r="L37" s="72"/>
    </row>
    <row r="38" spans="1:12" ht="15" customHeight="1" thickBot="1">
      <c r="A38" s="1" t="s">
        <v>231</v>
      </c>
      <c r="B38" s="1" t="s">
        <v>230</v>
      </c>
      <c r="G38" s="8"/>
      <c r="H38" s="8"/>
      <c r="I38" s="40"/>
      <c r="J38" s="71"/>
      <c r="K38" s="72"/>
      <c r="L38" s="72"/>
    </row>
    <row r="39" spans="1:12" ht="15" customHeight="1" thickBot="1">
      <c r="A39" s="1" t="s">
        <v>229</v>
      </c>
      <c r="B39" s="1" t="s">
        <v>228</v>
      </c>
      <c r="G39" s="8"/>
      <c r="H39" s="8"/>
      <c r="I39" s="40"/>
      <c r="J39" s="71"/>
      <c r="K39" s="72"/>
      <c r="L39" s="72"/>
    </row>
    <row r="40" spans="1:12" ht="15" customHeight="1" thickBot="1">
      <c r="A40" s="1" t="s">
        <v>227</v>
      </c>
      <c r="B40" s="1" t="s">
        <v>214</v>
      </c>
      <c r="G40" s="8"/>
      <c r="H40" s="8"/>
      <c r="I40" s="40"/>
      <c r="J40" s="71"/>
      <c r="K40" s="72"/>
      <c r="L40" s="72"/>
    </row>
    <row r="41" spans="1:12" ht="15" customHeight="1" thickBot="1">
      <c r="A41" s="1" t="s">
        <v>226</v>
      </c>
      <c r="B41" s="1" t="s">
        <v>212</v>
      </c>
      <c r="G41" s="8"/>
      <c r="H41" s="8"/>
      <c r="I41" s="40"/>
      <c r="J41" s="71"/>
      <c r="K41" s="72"/>
      <c r="L41" s="72"/>
    </row>
    <row r="42" spans="1:12" ht="15" customHeight="1" thickBot="1">
      <c r="A42" s="1" t="s">
        <v>225</v>
      </c>
      <c r="B42" s="31" t="s">
        <v>321</v>
      </c>
      <c r="G42" s="8"/>
      <c r="H42" s="8"/>
      <c r="I42" s="40"/>
      <c r="J42" s="71"/>
      <c r="K42" s="72"/>
      <c r="L42" s="72"/>
    </row>
    <row r="43" spans="1:12" ht="15" customHeight="1" thickBot="1">
      <c r="A43" s="1" t="s">
        <v>224</v>
      </c>
      <c r="B43" s="1" t="s">
        <v>26</v>
      </c>
      <c r="G43" s="8"/>
      <c r="H43" s="8"/>
      <c r="I43" s="40"/>
      <c r="J43" s="71"/>
      <c r="K43" s="72"/>
      <c r="L43" s="72"/>
    </row>
    <row r="44" spans="1:12" ht="15" customHeight="1" thickBot="1">
      <c r="A44" s="6" t="s">
        <v>223</v>
      </c>
      <c r="B44" s="6" t="s">
        <v>222</v>
      </c>
      <c r="C44" s="6"/>
      <c r="G44" s="10" t="s">
        <v>76</v>
      </c>
      <c r="H44" s="10" t="s">
        <v>77</v>
      </c>
      <c r="I44" s="39"/>
      <c r="J44" s="7" t="s">
        <v>25</v>
      </c>
      <c r="K44" s="7"/>
      <c r="L44" s="3"/>
    </row>
    <row r="45" spans="1:12" ht="15" customHeight="1" thickBot="1">
      <c r="A45" s="1" t="s">
        <v>221</v>
      </c>
      <c r="B45" s="31" t="s">
        <v>322</v>
      </c>
      <c r="G45" s="8"/>
      <c r="H45" s="8"/>
      <c r="I45" s="7"/>
      <c r="J45" s="3" t="s">
        <v>220</v>
      </c>
      <c r="K45" s="3"/>
      <c r="L45" s="3"/>
    </row>
    <row r="46" spans="1:12" ht="15" customHeight="1" thickBot="1">
      <c r="A46" s="1" t="s">
        <v>219</v>
      </c>
      <c r="B46" s="1" t="s">
        <v>218</v>
      </c>
      <c r="G46" s="8"/>
      <c r="H46" s="8"/>
      <c r="I46" s="40"/>
      <c r="J46" s="71"/>
      <c r="K46" s="72"/>
      <c r="L46" s="72"/>
    </row>
    <row r="47" spans="1:12" ht="15" customHeight="1" thickBot="1">
      <c r="A47" s="1" t="s">
        <v>217</v>
      </c>
      <c r="B47" s="1" t="s">
        <v>216</v>
      </c>
      <c r="G47" s="8"/>
      <c r="H47" s="8"/>
      <c r="I47" s="40"/>
      <c r="J47" s="71"/>
      <c r="K47" s="72"/>
      <c r="L47" s="72"/>
    </row>
    <row r="48" spans="1:12" ht="15" customHeight="1" thickBot="1">
      <c r="A48" s="1" t="s">
        <v>215</v>
      </c>
      <c r="B48" s="1" t="s">
        <v>214</v>
      </c>
      <c r="G48" s="8"/>
      <c r="H48" s="8"/>
      <c r="I48" s="40"/>
      <c r="J48" s="71"/>
      <c r="K48" s="72"/>
      <c r="L48" s="72"/>
    </row>
    <row r="49" spans="1:12" ht="15" customHeight="1" thickBot="1">
      <c r="A49" s="1" t="s">
        <v>213</v>
      </c>
      <c r="B49" s="1" t="s">
        <v>212</v>
      </c>
      <c r="G49" s="8"/>
      <c r="H49" s="8"/>
      <c r="I49" s="40"/>
      <c r="J49" s="71"/>
      <c r="K49" s="72"/>
      <c r="L49" s="72"/>
    </row>
    <row r="50" spans="1:12" ht="15" customHeight="1" thickBot="1">
      <c r="A50" s="1" t="s">
        <v>211</v>
      </c>
      <c r="B50" s="1" t="s">
        <v>210</v>
      </c>
      <c r="G50" s="8"/>
      <c r="H50" s="8"/>
      <c r="I50" s="40"/>
      <c r="J50" s="71"/>
      <c r="K50" s="72"/>
      <c r="L50" s="72"/>
    </row>
    <row r="51" spans="1:12" ht="15" customHeight="1" thickBot="1">
      <c r="A51" s="1" t="s">
        <v>209</v>
      </c>
      <c r="B51" s="1" t="s">
        <v>208</v>
      </c>
      <c r="G51" s="8"/>
      <c r="H51" s="8"/>
      <c r="I51" s="40"/>
      <c r="J51" s="71"/>
      <c r="K51" s="72"/>
      <c r="L51" s="72"/>
    </row>
    <row r="52" spans="1:12" ht="15" customHeight="1" thickBot="1">
      <c r="A52" s="23"/>
      <c r="G52" s="10" t="s">
        <v>76</v>
      </c>
      <c r="H52" s="10" t="s">
        <v>77</v>
      </c>
      <c r="I52" s="39"/>
      <c r="J52" s="7" t="s">
        <v>25</v>
      </c>
      <c r="K52" s="7"/>
      <c r="L52" s="3"/>
    </row>
    <row r="53" spans="1:12" ht="15" customHeight="1" thickBot="1">
      <c r="A53" s="1" t="s">
        <v>207</v>
      </c>
      <c r="B53" s="1" t="s">
        <v>206</v>
      </c>
      <c r="G53" s="8"/>
      <c r="H53" s="8"/>
      <c r="I53" s="40"/>
      <c r="J53" s="71"/>
      <c r="K53" s="72"/>
      <c r="L53" s="72"/>
    </row>
    <row r="54" spans="1:12" ht="15" customHeight="1" thickBot="1">
      <c r="A54" s="1" t="s">
        <v>205</v>
      </c>
      <c r="B54" s="1" t="s">
        <v>204</v>
      </c>
      <c r="G54" s="8"/>
      <c r="H54" s="8"/>
      <c r="I54" s="40"/>
      <c r="J54" s="71"/>
      <c r="K54" s="72"/>
      <c r="L54" s="72"/>
    </row>
    <row r="55" spans="1:12" ht="15" customHeight="1" thickBot="1">
      <c r="A55" s="1" t="s">
        <v>203</v>
      </c>
      <c r="B55" s="1" t="s">
        <v>202</v>
      </c>
      <c r="G55" s="8"/>
      <c r="H55" s="8"/>
      <c r="I55" s="40"/>
      <c r="J55" s="71"/>
      <c r="K55" s="72"/>
      <c r="L55" s="72"/>
    </row>
    <row r="56" spans="1:12" ht="15" customHeight="1" thickBot="1">
      <c r="A56" s="1" t="s">
        <v>201</v>
      </c>
      <c r="B56" s="1" t="s">
        <v>200</v>
      </c>
      <c r="G56" s="8"/>
      <c r="H56" s="8"/>
      <c r="I56" s="40"/>
      <c r="J56" s="71"/>
      <c r="K56" s="72"/>
      <c r="L56" s="72"/>
    </row>
    <row r="57" spans="1:12" ht="15" customHeight="1" thickBot="1">
      <c r="A57" s="1" t="s">
        <v>199</v>
      </c>
      <c r="B57" s="1" t="s">
        <v>26</v>
      </c>
      <c r="G57" s="8"/>
      <c r="H57" s="8"/>
      <c r="I57" s="40"/>
      <c r="J57" s="71"/>
      <c r="K57" s="72"/>
      <c r="L57" s="72"/>
    </row>
    <row r="58" spans="1:12" ht="15" customHeight="1" thickBot="1">
      <c r="A58" s="6" t="s">
        <v>198</v>
      </c>
      <c r="B58" s="6" t="s">
        <v>197</v>
      </c>
      <c r="C58" s="6"/>
      <c r="G58" s="10" t="s">
        <v>76</v>
      </c>
      <c r="H58" s="10" t="s">
        <v>77</v>
      </c>
      <c r="I58" s="39"/>
      <c r="J58" s="7" t="s">
        <v>25</v>
      </c>
      <c r="K58" s="7"/>
      <c r="L58" s="3"/>
    </row>
    <row r="59" spans="1:12" ht="15" customHeight="1" thickBot="1">
      <c r="A59" s="1" t="s">
        <v>196</v>
      </c>
      <c r="B59" s="1" t="s">
        <v>195</v>
      </c>
      <c r="G59" s="8"/>
      <c r="H59" s="8"/>
      <c r="I59" s="40"/>
      <c r="J59" s="71"/>
      <c r="K59" s="72"/>
      <c r="L59" s="72"/>
    </row>
    <row r="60" spans="1:12" ht="15" customHeight="1" thickBot="1">
      <c r="A60" s="1" t="s">
        <v>194</v>
      </c>
      <c r="B60" s="1" t="s">
        <v>193</v>
      </c>
      <c r="G60" s="8"/>
      <c r="H60" s="8"/>
      <c r="I60" s="40"/>
      <c r="J60" s="71"/>
      <c r="K60" s="72"/>
      <c r="L60" s="72"/>
    </row>
    <row r="61" spans="1:12" ht="15" customHeight="1" thickBot="1">
      <c r="A61" s="1" t="s">
        <v>192</v>
      </c>
      <c r="B61" s="1" t="s">
        <v>191</v>
      </c>
      <c r="G61" s="8"/>
      <c r="H61" s="8"/>
      <c r="I61" s="40"/>
      <c r="J61" s="71"/>
      <c r="K61" s="72"/>
      <c r="L61" s="72"/>
    </row>
    <row r="62" spans="1:12" ht="15" customHeight="1" thickBot="1">
      <c r="A62" s="1" t="s">
        <v>190</v>
      </c>
      <c r="B62" s="1" t="s">
        <v>189</v>
      </c>
      <c r="G62" s="8"/>
      <c r="H62" s="8"/>
      <c r="I62" s="40"/>
      <c r="J62" s="71"/>
      <c r="K62" s="72"/>
      <c r="L62" s="72"/>
    </row>
    <row r="63" spans="1:12" ht="15" customHeight="1" thickBot="1">
      <c r="A63" s="1" t="s">
        <v>188</v>
      </c>
      <c r="B63" s="1" t="s">
        <v>187</v>
      </c>
      <c r="G63" s="8"/>
      <c r="H63" s="8"/>
      <c r="I63" s="40"/>
      <c r="J63" s="71"/>
      <c r="K63" s="72"/>
      <c r="L63" s="72"/>
    </row>
    <row r="64" spans="1:12" ht="15" customHeight="1" thickBot="1">
      <c r="A64" s="1" t="s">
        <v>186</v>
      </c>
      <c r="B64" s="1" t="s">
        <v>185</v>
      </c>
      <c r="G64" s="8"/>
      <c r="H64" s="8"/>
      <c r="I64" s="40"/>
      <c r="J64" s="71"/>
      <c r="K64" s="72"/>
      <c r="L64" s="72"/>
    </row>
    <row r="65" spans="1:12" ht="15" customHeight="1" thickBot="1">
      <c r="A65" s="1" t="s">
        <v>184</v>
      </c>
      <c r="B65" s="1" t="s">
        <v>183</v>
      </c>
      <c r="G65" s="8"/>
      <c r="H65" s="8"/>
      <c r="I65" s="40"/>
      <c r="J65" s="71"/>
      <c r="K65" s="72"/>
      <c r="L65" s="72"/>
    </row>
    <row r="66" spans="1:12" ht="15" customHeight="1" thickBot="1">
      <c r="A66" s="1" t="s">
        <v>182</v>
      </c>
      <c r="B66" s="1" t="s">
        <v>181</v>
      </c>
      <c r="G66" s="8"/>
      <c r="H66" s="8"/>
      <c r="I66" s="40"/>
      <c r="J66" s="71"/>
      <c r="K66" s="72"/>
      <c r="L66" s="72"/>
    </row>
    <row r="67" spans="2:12" ht="15" customHeight="1" thickBot="1">
      <c r="B67" s="1" t="s">
        <v>180</v>
      </c>
      <c r="G67" s="8"/>
      <c r="H67" s="8"/>
      <c r="I67" s="40"/>
      <c r="J67" s="71"/>
      <c r="K67" s="72"/>
      <c r="L67" s="72"/>
    </row>
    <row r="68" spans="1:12" ht="15" customHeight="1" thickBot="1">
      <c r="A68" s="1" t="s">
        <v>179</v>
      </c>
      <c r="B68" s="1" t="s">
        <v>26</v>
      </c>
      <c r="G68" s="8"/>
      <c r="H68" s="8"/>
      <c r="I68" s="40"/>
      <c r="J68" s="71"/>
      <c r="K68" s="72"/>
      <c r="L68" s="72"/>
    </row>
    <row r="69" spans="1:12" ht="15" customHeight="1" thickBot="1">
      <c r="A69" s="6" t="s">
        <v>178</v>
      </c>
      <c r="B69" s="6" t="s">
        <v>177</v>
      </c>
      <c r="C69" s="6"/>
      <c r="G69" s="10" t="s">
        <v>76</v>
      </c>
      <c r="H69" s="10" t="s">
        <v>77</v>
      </c>
      <c r="I69" s="39"/>
      <c r="J69" s="7" t="s">
        <v>25</v>
      </c>
      <c r="K69" s="7"/>
      <c r="L69" s="7"/>
    </row>
    <row r="70" spans="1:12" ht="15" customHeight="1" thickBot="1">
      <c r="A70" s="1" t="s">
        <v>176</v>
      </c>
      <c r="B70" s="1" t="s">
        <v>175</v>
      </c>
      <c r="G70" s="8"/>
      <c r="H70" s="8"/>
      <c r="I70" s="40"/>
      <c r="J70" s="71"/>
      <c r="K70" s="72"/>
      <c r="L70" s="72"/>
    </row>
    <row r="71" spans="1:12" ht="15" customHeight="1" thickBot="1">
      <c r="A71" s="1" t="s">
        <v>174</v>
      </c>
      <c r="B71" s="1" t="s">
        <v>173</v>
      </c>
      <c r="G71" s="8"/>
      <c r="H71" s="8"/>
      <c r="I71" s="40"/>
      <c r="J71" s="71"/>
      <c r="K71" s="72"/>
      <c r="L71" s="72"/>
    </row>
    <row r="72" spans="1:12" ht="15" customHeight="1" thickBot="1">
      <c r="A72" s="1" t="s">
        <v>172</v>
      </c>
      <c r="B72" s="1" t="s">
        <v>171</v>
      </c>
      <c r="G72" s="8"/>
      <c r="H72" s="8"/>
      <c r="I72" s="40"/>
      <c r="J72" s="71"/>
      <c r="K72" s="72"/>
      <c r="L72" s="72"/>
    </row>
    <row r="73" spans="1:12" ht="15" customHeight="1" thickBot="1">
      <c r="A73" s="1" t="s">
        <v>170</v>
      </c>
      <c r="B73" s="1" t="s">
        <v>26</v>
      </c>
      <c r="G73" s="8"/>
      <c r="H73" s="8"/>
      <c r="I73" s="40"/>
      <c r="J73" s="71"/>
      <c r="K73" s="72"/>
      <c r="L73" s="72"/>
    </row>
    <row r="74" spans="1:12" ht="15" customHeight="1" thickBot="1">
      <c r="A74" s="6" t="s">
        <v>169</v>
      </c>
      <c r="B74" s="6" t="s">
        <v>168</v>
      </c>
      <c r="C74" s="6"/>
      <c r="G74" s="10" t="s">
        <v>76</v>
      </c>
      <c r="H74" s="10" t="s">
        <v>77</v>
      </c>
      <c r="I74" s="39"/>
      <c r="J74" s="7" t="s">
        <v>25</v>
      </c>
      <c r="K74" s="7"/>
      <c r="L74" s="7"/>
    </row>
    <row r="75" spans="1:12" ht="15" customHeight="1" thickBot="1">
      <c r="A75" s="1" t="s">
        <v>167</v>
      </c>
      <c r="B75" s="1" t="s">
        <v>166</v>
      </c>
      <c r="G75" s="8"/>
      <c r="H75" s="8"/>
      <c r="I75" s="40"/>
      <c r="J75" s="71"/>
      <c r="K75" s="72"/>
      <c r="L75" s="72"/>
    </row>
    <row r="76" spans="1:12" ht="15" customHeight="1" thickBot="1">
      <c r="A76" s="1" t="s">
        <v>165</v>
      </c>
      <c r="B76" s="1" t="s">
        <v>164</v>
      </c>
      <c r="G76" s="8"/>
      <c r="H76" s="8"/>
      <c r="I76" s="40"/>
      <c r="J76" s="71"/>
      <c r="K76" s="72"/>
      <c r="L76" s="72"/>
    </row>
    <row r="77" spans="1:12" ht="15" customHeight="1" thickBot="1">
      <c r="A77" s="1" t="s">
        <v>163</v>
      </c>
      <c r="B77" s="1" t="s">
        <v>162</v>
      </c>
      <c r="G77" s="8"/>
      <c r="H77" s="8"/>
      <c r="I77" s="40"/>
      <c r="J77" s="71"/>
      <c r="K77" s="72"/>
      <c r="L77" s="72"/>
    </row>
    <row r="78" spans="1:12" ht="15" customHeight="1" thickBot="1">
      <c r="A78" s="1" t="s">
        <v>161</v>
      </c>
      <c r="B78" s="1" t="s">
        <v>26</v>
      </c>
      <c r="G78" s="8"/>
      <c r="H78" s="8"/>
      <c r="I78" s="40"/>
      <c r="J78" s="71"/>
      <c r="K78" s="72"/>
      <c r="L78" s="72"/>
    </row>
    <row r="79" spans="1:12" ht="15" customHeight="1" thickBot="1">
      <c r="A79" s="6" t="s">
        <v>160</v>
      </c>
      <c r="B79" s="6" t="s">
        <v>159</v>
      </c>
      <c r="C79" s="6"/>
      <c r="D79" s="6"/>
      <c r="E79" s="6"/>
      <c r="G79" s="10" t="s">
        <v>76</v>
      </c>
      <c r="H79" s="10" t="s">
        <v>77</v>
      </c>
      <c r="I79" s="39"/>
      <c r="J79" s="7" t="s">
        <v>25</v>
      </c>
      <c r="K79" s="7"/>
      <c r="L79" s="7"/>
    </row>
    <row r="80" spans="1:12" ht="15" customHeight="1" thickBot="1">
      <c r="A80" s="1" t="s">
        <v>158</v>
      </c>
      <c r="B80" s="1" t="s">
        <v>157</v>
      </c>
      <c r="G80" s="8"/>
      <c r="H80" s="8"/>
      <c r="I80" s="40"/>
      <c r="J80" s="71"/>
      <c r="K80" s="72"/>
      <c r="L80" s="72"/>
    </row>
    <row r="81" spans="1:12" ht="15" customHeight="1" thickBot="1">
      <c r="A81" s="1" t="s">
        <v>156</v>
      </c>
      <c r="B81" s="1" t="s">
        <v>155</v>
      </c>
      <c r="G81" s="8"/>
      <c r="H81" s="8"/>
      <c r="I81" s="40"/>
      <c r="J81" s="71"/>
      <c r="K81" s="72"/>
      <c r="L81" s="72"/>
    </row>
    <row r="82" spans="1:12" ht="15" customHeight="1" thickBot="1">
      <c r="A82" s="1" t="s">
        <v>154</v>
      </c>
      <c r="B82" s="1" t="s">
        <v>153</v>
      </c>
      <c r="G82" s="8"/>
      <c r="H82" s="8"/>
      <c r="I82" s="40"/>
      <c r="J82" s="71"/>
      <c r="K82" s="72"/>
      <c r="L82" s="72"/>
    </row>
    <row r="83" spans="1:12" ht="15" customHeight="1" thickBot="1">
      <c r="A83" s="1" t="s">
        <v>152</v>
      </c>
      <c r="B83" s="1" t="s">
        <v>151</v>
      </c>
      <c r="G83" s="8"/>
      <c r="H83" s="8"/>
      <c r="I83" s="40"/>
      <c r="J83" s="71"/>
      <c r="K83" s="72"/>
      <c r="L83" s="72"/>
    </row>
    <row r="84" spans="1:12" ht="15" customHeight="1" thickBot="1">
      <c r="A84" s="1" t="s">
        <v>150</v>
      </c>
      <c r="B84" s="1" t="s">
        <v>149</v>
      </c>
      <c r="G84" s="8"/>
      <c r="H84" s="8"/>
      <c r="I84" s="40"/>
      <c r="J84" s="71"/>
      <c r="K84" s="72"/>
      <c r="L84" s="72"/>
    </row>
    <row r="85" spans="1:12" ht="15" customHeight="1" thickBot="1">
      <c r="A85" s="1" t="s">
        <v>148</v>
      </c>
      <c r="B85" s="1" t="s">
        <v>26</v>
      </c>
      <c r="G85" s="8"/>
      <c r="H85" s="8"/>
      <c r="I85" s="40"/>
      <c r="J85" s="71"/>
      <c r="K85" s="72"/>
      <c r="L85" s="72"/>
    </row>
    <row r="86" spans="1:12" ht="15" customHeight="1" thickBot="1">
      <c r="A86" s="6" t="s">
        <v>147</v>
      </c>
      <c r="B86" s="6" t="s">
        <v>146</v>
      </c>
      <c r="C86" s="6"/>
      <c r="G86" s="10" t="s">
        <v>76</v>
      </c>
      <c r="H86" s="10" t="s">
        <v>77</v>
      </c>
      <c r="I86" s="39"/>
      <c r="J86" s="7" t="s">
        <v>25</v>
      </c>
      <c r="K86" s="7"/>
      <c r="L86" s="7"/>
    </row>
    <row r="87" spans="1:12" ht="15" customHeight="1" thickBot="1">
      <c r="A87" s="1" t="s">
        <v>145</v>
      </c>
      <c r="B87" s="1" t="s">
        <v>144</v>
      </c>
      <c r="G87" s="8"/>
      <c r="H87" s="8"/>
      <c r="I87" s="40"/>
      <c r="J87" s="71"/>
      <c r="K87" s="72"/>
      <c r="L87" s="72"/>
    </row>
    <row r="88" spans="1:14" ht="15" customHeight="1" thickBot="1">
      <c r="A88" s="1" t="s">
        <v>143</v>
      </c>
      <c r="B88" s="1" t="s">
        <v>142</v>
      </c>
      <c r="G88" s="8"/>
      <c r="H88" s="8"/>
      <c r="I88" s="40"/>
      <c r="J88" s="71"/>
      <c r="K88" s="72"/>
      <c r="L88" s="72"/>
      <c r="N88" s="31"/>
    </row>
    <row r="89" spans="1:12" ht="15" customHeight="1" thickBot="1">
      <c r="A89" s="31" t="s">
        <v>141</v>
      </c>
      <c r="B89" s="1" t="s">
        <v>139</v>
      </c>
      <c r="G89" s="8"/>
      <c r="H89" s="8"/>
      <c r="I89" s="40"/>
      <c r="J89" s="71"/>
      <c r="K89" s="72"/>
      <c r="L89" s="72"/>
    </row>
    <row r="90" spans="1:12" ht="15" customHeight="1" thickBot="1">
      <c r="A90" s="1" t="s">
        <v>140</v>
      </c>
      <c r="B90" s="1" t="s">
        <v>26</v>
      </c>
      <c r="G90" s="8"/>
      <c r="H90" s="8"/>
      <c r="I90" s="40"/>
      <c r="J90" s="71"/>
      <c r="K90" s="72"/>
      <c r="L90" s="72"/>
    </row>
    <row r="91" spans="1:12" ht="15" customHeight="1" thickBot="1">
      <c r="A91" s="6" t="s">
        <v>138</v>
      </c>
      <c r="B91" s="6" t="s">
        <v>137</v>
      </c>
      <c r="C91" s="6"/>
      <c r="G91" s="10" t="s">
        <v>76</v>
      </c>
      <c r="H91" s="10" t="s">
        <v>77</v>
      </c>
      <c r="I91" s="39"/>
      <c r="J91" s="7" t="s">
        <v>25</v>
      </c>
      <c r="K91" s="7"/>
      <c r="L91" s="7"/>
    </row>
    <row r="92" spans="1:12" ht="15" customHeight="1" thickBot="1">
      <c r="A92" s="1" t="s">
        <v>136</v>
      </c>
      <c r="B92" s="1" t="s">
        <v>135</v>
      </c>
      <c r="G92" s="8"/>
      <c r="H92" s="8"/>
      <c r="I92" s="40"/>
      <c r="J92" s="71"/>
      <c r="K92" s="72"/>
      <c r="L92" s="72"/>
    </row>
    <row r="93" spans="1:12" ht="15" customHeight="1" thickBot="1">
      <c r="A93" s="1" t="s">
        <v>134</v>
      </c>
      <c r="B93" s="1" t="s">
        <v>133</v>
      </c>
      <c r="G93" s="8"/>
      <c r="H93" s="8"/>
      <c r="I93" s="40"/>
      <c r="J93" s="71"/>
      <c r="K93" s="72"/>
      <c r="L93" s="72"/>
    </row>
    <row r="94" spans="1:12" ht="15" customHeight="1" thickBot="1">
      <c r="A94" s="1" t="s">
        <v>132</v>
      </c>
      <c r="B94" s="1" t="s">
        <v>131</v>
      </c>
      <c r="G94" s="8"/>
      <c r="H94" s="8"/>
      <c r="I94" s="40"/>
      <c r="J94" s="71"/>
      <c r="K94" s="72"/>
      <c r="L94" s="72"/>
    </row>
    <row r="95" spans="1:12" ht="15" customHeight="1" thickBot="1">
      <c r="A95" s="1" t="s">
        <v>130</v>
      </c>
      <c r="B95" s="1" t="s">
        <v>129</v>
      </c>
      <c r="G95" s="8"/>
      <c r="H95" s="8"/>
      <c r="I95" s="40"/>
      <c r="J95" s="71"/>
      <c r="K95" s="72"/>
      <c r="L95" s="72"/>
    </row>
    <row r="96" spans="1:12" ht="15" customHeight="1" thickBot="1">
      <c r="A96" s="1" t="s">
        <v>128</v>
      </c>
      <c r="B96" s="1" t="s">
        <v>127</v>
      </c>
      <c r="G96" s="8"/>
      <c r="H96" s="8"/>
      <c r="I96" s="40"/>
      <c r="J96" s="71"/>
      <c r="K96" s="72"/>
      <c r="L96" s="72"/>
    </row>
    <row r="97" spans="1:12" ht="15" customHeight="1" thickBot="1">
      <c r="A97" s="1" t="s">
        <v>126</v>
      </c>
      <c r="B97" s="1" t="s">
        <v>125</v>
      </c>
      <c r="G97" s="8"/>
      <c r="H97" s="8"/>
      <c r="I97" s="40"/>
      <c r="J97" s="71"/>
      <c r="K97" s="72"/>
      <c r="L97" s="72"/>
    </row>
    <row r="98" spans="1:12" ht="15" customHeight="1" thickBot="1">
      <c r="A98" s="1" t="s">
        <v>124</v>
      </c>
      <c r="B98" s="1" t="s">
        <v>26</v>
      </c>
      <c r="G98" s="8"/>
      <c r="H98" s="8"/>
      <c r="I98" s="40"/>
      <c r="J98" s="71"/>
      <c r="K98" s="72"/>
      <c r="L98" s="72"/>
    </row>
  </sheetData>
  <sheetProtection/>
  <mergeCells count="88">
    <mergeCell ref="C8:E8"/>
    <mergeCell ref="J7:L7"/>
    <mergeCell ref="J8:L8"/>
    <mergeCell ref="J9:L9"/>
    <mergeCell ref="J3:L3"/>
    <mergeCell ref="J4:L4"/>
    <mergeCell ref="J5:L5"/>
    <mergeCell ref="J6:L6"/>
    <mergeCell ref="C11:E11"/>
    <mergeCell ref="C12:E12"/>
    <mergeCell ref="J11:L11"/>
    <mergeCell ref="J12:L12"/>
    <mergeCell ref="C9:E9"/>
    <mergeCell ref="C3:E3"/>
    <mergeCell ref="C4:E4"/>
    <mergeCell ref="C5:E5"/>
    <mergeCell ref="C6:E6"/>
    <mergeCell ref="C7:E7"/>
    <mergeCell ref="J21:L21"/>
    <mergeCell ref="J22:L22"/>
    <mergeCell ref="J23:L23"/>
    <mergeCell ref="J24:L24"/>
    <mergeCell ref="C14:E14"/>
    <mergeCell ref="C15:E15"/>
    <mergeCell ref="J14:L14"/>
    <mergeCell ref="J15:L15"/>
    <mergeCell ref="J30:L30"/>
    <mergeCell ref="J31:L31"/>
    <mergeCell ref="J32:L32"/>
    <mergeCell ref="J33:L33"/>
    <mergeCell ref="J25:L25"/>
    <mergeCell ref="J26:L26"/>
    <mergeCell ref="J27:L27"/>
    <mergeCell ref="J29:L29"/>
    <mergeCell ref="J40:L40"/>
    <mergeCell ref="J41:L41"/>
    <mergeCell ref="J42:L42"/>
    <mergeCell ref="J43:L43"/>
    <mergeCell ref="J36:L36"/>
    <mergeCell ref="J37:L37"/>
    <mergeCell ref="J38:L38"/>
    <mergeCell ref="J39:L39"/>
    <mergeCell ref="J50:L50"/>
    <mergeCell ref="J51:L51"/>
    <mergeCell ref="J53:L53"/>
    <mergeCell ref="J54:L54"/>
    <mergeCell ref="J46:L46"/>
    <mergeCell ref="J47:L47"/>
    <mergeCell ref="J48:L48"/>
    <mergeCell ref="J49:L49"/>
    <mergeCell ref="J60:L60"/>
    <mergeCell ref="J61:L61"/>
    <mergeCell ref="J62:L62"/>
    <mergeCell ref="J63:L63"/>
    <mergeCell ref="J55:L55"/>
    <mergeCell ref="J56:L56"/>
    <mergeCell ref="J57:L57"/>
    <mergeCell ref="J59:L59"/>
    <mergeCell ref="J68:L68"/>
    <mergeCell ref="J70:L70"/>
    <mergeCell ref="J71:L71"/>
    <mergeCell ref="J72:L72"/>
    <mergeCell ref="J64:L64"/>
    <mergeCell ref="J65:L65"/>
    <mergeCell ref="J66:L66"/>
    <mergeCell ref="J67:L67"/>
    <mergeCell ref="J78:L78"/>
    <mergeCell ref="J80:L80"/>
    <mergeCell ref="J81:L81"/>
    <mergeCell ref="J82:L82"/>
    <mergeCell ref="J73:L73"/>
    <mergeCell ref="J75:L75"/>
    <mergeCell ref="J76:L76"/>
    <mergeCell ref="J77:L77"/>
    <mergeCell ref="J88:L88"/>
    <mergeCell ref="J89:L89"/>
    <mergeCell ref="J90:L90"/>
    <mergeCell ref="J83:L83"/>
    <mergeCell ref="J84:L84"/>
    <mergeCell ref="J85:L85"/>
    <mergeCell ref="J87:L87"/>
    <mergeCell ref="J96:L96"/>
    <mergeCell ref="J97:L97"/>
    <mergeCell ref="J98:L98"/>
    <mergeCell ref="J92:L92"/>
    <mergeCell ref="J93:L93"/>
    <mergeCell ref="J94:L94"/>
    <mergeCell ref="J95:L95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headerFooter>
    <oddHeader>&amp;L&amp;G&amp;C&amp;"-,Vet"&amp;13OPSTELLINGSKEURING 
FUNDERINGSMACHINE&amp;R&amp;G</oddHeader>
    <oddFooter>&amp;C&amp;P van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98"/>
  <sheetViews>
    <sheetView zoomScale="140" zoomScaleNormal="140" workbookViewId="0" topLeftCell="A79">
      <selection activeCell="B36" sqref="B36"/>
    </sheetView>
  </sheetViews>
  <sheetFormatPr defaultColWidth="9.140625" defaultRowHeight="15" customHeight="1"/>
  <cols>
    <col min="1" max="1" width="5.28125" style="1" customWidth="1"/>
    <col min="2" max="2" width="10.00390625" style="1" customWidth="1"/>
    <col min="3" max="6" width="9.140625" style="1" customWidth="1"/>
    <col min="7" max="7" width="3.28125" style="1" customWidth="1"/>
    <col min="8" max="8" width="3.421875" style="1" customWidth="1"/>
    <col min="9" max="9" width="0.9921875" style="1" customWidth="1"/>
    <col min="10" max="12" width="9.140625" style="1" customWidth="1"/>
    <col min="13" max="13" width="9.140625" style="25" customWidth="1"/>
    <col min="14" max="16384" width="9.140625" style="1" customWidth="1"/>
  </cols>
  <sheetData>
    <row r="1" spans="1:12" ht="15" customHeight="1">
      <c r="A1" s="23" t="s">
        <v>270</v>
      </c>
      <c r="G1" s="24"/>
      <c r="H1" s="24"/>
      <c r="I1" s="24"/>
      <c r="J1" s="24"/>
      <c r="K1" s="24"/>
      <c r="L1" s="35" t="s">
        <v>269</v>
      </c>
    </row>
    <row r="2" spans="1:12" ht="15" customHeight="1">
      <c r="A2" s="61" t="s">
        <v>78</v>
      </c>
      <c r="B2" s="62"/>
      <c r="C2" s="62"/>
      <c r="D2" s="62"/>
      <c r="E2" s="62"/>
      <c r="F2" s="61" t="s">
        <v>100</v>
      </c>
      <c r="G2" s="62"/>
      <c r="H2" s="62"/>
      <c r="I2" s="62"/>
      <c r="J2" s="62"/>
      <c r="K2" s="62"/>
      <c r="L2" s="61"/>
    </row>
    <row r="3" spans="1:12" ht="15" customHeight="1">
      <c r="A3" s="1" t="s">
        <v>2</v>
      </c>
      <c r="C3" s="76">
        <f>Merk_Machine</f>
        <v>0</v>
      </c>
      <c r="D3" s="72"/>
      <c r="E3" s="77"/>
      <c r="F3" s="1" t="s">
        <v>8</v>
      </c>
      <c r="J3" s="76">
        <f>Datum_Keuring</f>
        <v>0</v>
      </c>
      <c r="K3" s="72"/>
      <c r="L3" s="77"/>
    </row>
    <row r="4" spans="1:12" ht="15" customHeight="1">
      <c r="A4" s="1" t="s">
        <v>3</v>
      </c>
      <c r="C4" s="76">
        <f>Type_Machine</f>
        <v>0</v>
      </c>
      <c r="D4" s="72"/>
      <c r="E4" s="77"/>
      <c r="F4" s="1" t="s">
        <v>60</v>
      </c>
      <c r="J4" s="76">
        <f>Project</f>
        <v>0</v>
      </c>
      <c r="K4" s="72"/>
      <c r="L4" s="77"/>
    </row>
    <row r="5" spans="1:12" ht="15" customHeight="1">
      <c r="A5" s="1" t="s">
        <v>4</v>
      </c>
      <c r="C5" s="76">
        <f>Serienr_Machine</f>
        <v>0</v>
      </c>
      <c r="D5" s="72"/>
      <c r="E5" s="77"/>
      <c r="F5" s="1" t="s">
        <v>9</v>
      </c>
      <c r="J5" s="76">
        <f>Project_Plaats</f>
        <v>0</v>
      </c>
      <c r="K5" s="72"/>
      <c r="L5" s="77"/>
    </row>
    <row r="6" spans="1:12" ht="15" customHeight="1">
      <c r="A6" s="1" t="s">
        <v>5</v>
      </c>
      <c r="C6" s="76">
        <f>Bouwjaar_Machine</f>
        <v>0</v>
      </c>
      <c r="D6" s="72"/>
      <c r="E6" s="77"/>
      <c r="J6" s="76">
        <f>Project_Adres</f>
        <v>0</v>
      </c>
      <c r="K6" s="72"/>
      <c r="L6" s="77"/>
    </row>
    <row r="7" spans="1:12" ht="15" customHeight="1">
      <c r="A7" s="1" t="s">
        <v>6</v>
      </c>
      <c r="C7" s="76">
        <f>Eigenaar_Machine</f>
        <v>0</v>
      </c>
      <c r="D7" s="72"/>
      <c r="E7" s="77"/>
      <c r="F7" s="1" t="s">
        <v>10</v>
      </c>
      <c r="J7" s="76">
        <f>Opdrachtgever</f>
        <v>0</v>
      </c>
      <c r="K7" s="72"/>
      <c r="L7" s="77"/>
    </row>
    <row r="8" spans="1:12" ht="15" customHeight="1">
      <c r="A8" s="1" t="s">
        <v>7</v>
      </c>
      <c r="C8" s="76">
        <f>Adres_Eigenaar_Machine</f>
        <v>0</v>
      </c>
      <c r="D8" s="72"/>
      <c r="E8" s="77"/>
      <c r="F8" s="1" t="s">
        <v>11</v>
      </c>
      <c r="J8" s="76">
        <f>Machine_Opmerking1</f>
        <v>0</v>
      </c>
      <c r="K8" s="72"/>
      <c r="L8" s="77"/>
    </row>
    <row r="9" spans="3:12" ht="15" customHeight="1">
      <c r="C9" s="76">
        <f>PCenPlaats_Eigenaar_Machine</f>
        <v>0</v>
      </c>
      <c r="D9" s="72"/>
      <c r="E9" s="77"/>
      <c r="J9" s="76">
        <f>Machine_Opmerking2</f>
        <v>0</v>
      </c>
      <c r="K9" s="72"/>
      <c r="L9" s="77"/>
    </row>
    <row r="10" spans="1:12" ht="15" customHeight="1">
      <c r="A10" s="67" t="s">
        <v>79</v>
      </c>
      <c r="B10" s="67"/>
      <c r="C10" s="64"/>
      <c r="D10" s="64"/>
      <c r="E10" s="64"/>
      <c r="F10" s="67" t="s">
        <v>82</v>
      </c>
      <c r="G10" s="67"/>
      <c r="H10" s="67"/>
      <c r="I10" s="67"/>
      <c r="J10" s="63"/>
      <c r="K10" s="64"/>
      <c r="L10" s="64"/>
    </row>
    <row r="11" spans="1:12" ht="15" customHeight="1">
      <c r="A11" s="1" t="s">
        <v>13</v>
      </c>
      <c r="C11" s="76">
        <f>Eigen_deskundige</f>
        <v>0</v>
      </c>
      <c r="D11" s="72"/>
      <c r="E11" s="77"/>
      <c r="J11" s="76">
        <f>fund_techniek1</f>
        <v>0</v>
      </c>
      <c r="K11" s="72"/>
      <c r="L11" s="77"/>
    </row>
    <row r="12" spans="1:12" ht="15" customHeight="1">
      <c r="A12" s="1" t="s">
        <v>12</v>
      </c>
      <c r="C12" s="76">
        <f>Keuringsinstantie</f>
        <v>0</v>
      </c>
      <c r="D12" s="72"/>
      <c r="E12" s="77"/>
      <c r="J12" s="76">
        <f>fund_techniek2</f>
        <v>0</v>
      </c>
      <c r="K12" s="72"/>
      <c r="L12" s="77"/>
    </row>
    <row r="13" spans="1:12" ht="15" customHeight="1">
      <c r="A13" s="67" t="s">
        <v>14</v>
      </c>
      <c r="B13" s="67"/>
      <c r="C13" s="64"/>
      <c r="D13" s="64"/>
      <c r="E13" s="64"/>
      <c r="F13" s="67" t="s">
        <v>120</v>
      </c>
      <c r="G13" s="67"/>
      <c r="H13" s="67"/>
      <c r="I13" s="67"/>
      <c r="J13" s="63"/>
      <c r="K13" s="63"/>
      <c r="L13" s="63"/>
    </row>
    <row r="14" spans="1:12" ht="15" customHeight="1">
      <c r="A14" s="1" t="s">
        <v>15</v>
      </c>
      <c r="C14" s="76"/>
      <c r="D14" s="72"/>
      <c r="E14" s="77"/>
      <c r="J14" s="76"/>
      <c r="K14" s="72"/>
      <c r="L14" s="77"/>
    </row>
    <row r="15" spans="1:12" ht="15" customHeight="1">
      <c r="A15" s="1" t="s">
        <v>16</v>
      </c>
      <c r="C15" s="76"/>
      <c r="D15" s="72"/>
      <c r="E15" s="77"/>
      <c r="J15" s="76"/>
      <c r="K15" s="72"/>
      <c r="L15" s="77"/>
    </row>
    <row r="16" spans="3:12" ht="3.75" customHeight="1" thickBot="1">
      <c r="C16" s="33"/>
      <c r="D16" s="34"/>
      <c r="E16" s="34"/>
      <c r="J16" s="33"/>
      <c r="K16" s="34"/>
      <c r="L16" s="34"/>
    </row>
    <row r="17" spans="1:12" ht="15" customHeight="1" thickBot="1">
      <c r="A17" s="16" t="s">
        <v>117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7"/>
    </row>
    <row r="18" spans="2:11" ht="3.75" customHeight="1">
      <c r="B18" s="37"/>
      <c r="C18" s="37"/>
      <c r="D18" s="37"/>
      <c r="E18" s="37"/>
      <c r="F18" s="37"/>
      <c r="G18" s="37"/>
      <c r="H18" s="38"/>
      <c r="I18" s="7"/>
      <c r="J18" s="7"/>
      <c r="K18" s="7"/>
    </row>
    <row r="19" spans="1:12" ht="15" customHeight="1" thickBot="1">
      <c r="A19" s="61" t="s">
        <v>266</v>
      </c>
      <c r="B19" s="61" t="s">
        <v>265</v>
      </c>
      <c r="C19" s="61"/>
      <c r="D19" s="62"/>
      <c r="E19" s="62"/>
      <c r="F19" s="62"/>
      <c r="G19" s="62"/>
      <c r="H19" s="67"/>
      <c r="I19" s="67"/>
      <c r="J19" s="62"/>
      <c r="K19" s="62"/>
      <c r="L19" s="62"/>
    </row>
    <row r="20" spans="1:10" ht="15" customHeight="1" thickBot="1">
      <c r="A20" s="6" t="s">
        <v>264</v>
      </c>
      <c r="B20" s="6" t="s">
        <v>24</v>
      </c>
      <c r="G20" s="10" t="s">
        <v>76</v>
      </c>
      <c r="H20" s="10" t="s">
        <v>77</v>
      </c>
      <c r="I20" s="39"/>
      <c r="J20" s="1" t="s">
        <v>25</v>
      </c>
    </row>
    <row r="21" spans="1:12" ht="15" customHeight="1" thickBot="1">
      <c r="A21" s="1" t="s">
        <v>263</v>
      </c>
      <c r="B21" s="1" t="s">
        <v>262</v>
      </c>
      <c r="G21" s="8"/>
      <c r="H21" s="8"/>
      <c r="I21" s="40"/>
      <c r="J21" s="71"/>
      <c r="K21" s="72"/>
      <c r="L21" s="72"/>
    </row>
    <row r="22" spans="1:12" ht="15" customHeight="1" thickBot="1">
      <c r="A22" s="1" t="s">
        <v>261</v>
      </c>
      <c r="B22" s="1" t="s">
        <v>260</v>
      </c>
      <c r="G22" s="8"/>
      <c r="H22" s="8"/>
      <c r="I22" s="40"/>
      <c r="J22" s="71"/>
      <c r="K22" s="72"/>
      <c r="L22" s="72"/>
    </row>
    <row r="23" spans="1:12" ht="15" customHeight="1" thickBot="1">
      <c r="A23" s="1" t="s">
        <v>259</v>
      </c>
      <c r="B23" s="1" t="s">
        <v>258</v>
      </c>
      <c r="G23" s="8"/>
      <c r="H23" s="8"/>
      <c r="I23" s="40"/>
      <c r="J23" s="71"/>
      <c r="K23" s="72"/>
      <c r="L23" s="72"/>
    </row>
    <row r="24" spans="1:12" ht="15" customHeight="1" thickBot="1">
      <c r="A24" s="1" t="s">
        <v>257</v>
      </c>
      <c r="B24" s="1" t="s">
        <v>256</v>
      </c>
      <c r="G24" s="8"/>
      <c r="H24" s="8"/>
      <c r="I24" s="40"/>
      <c r="J24" s="71"/>
      <c r="K24" s="72"/>
      <c r="L24" s="72"/>
    </row>
    <row r="25" spans="1:12" ht="15" customHeight="1" thickBot="1">
      <c r="A25" s="1" t="s">
        <v>255</v>
      </c>
      <c r="B25" s="1" t="s">
        <v>254</v>
      </c>
      <c r="G25" s="8"/>
      <c r="H25" s="8"/>
      <c r="I25" s="40"/>
      <c r="J25" s="71"/>
      <c r="K25" s="72"/>
      <c r="L25" s="72"/>
    </row>
    <row r="26" spans="1:12" ht="15" customHeight="1" thickBot="1">
      <c r="A26" s="1" t="s">
        <v>253</v>
      </c>
      <c r="B26" s="1" t="s">
        <v>252</v>
      </c>
      <c r="G26" s="8"/>
      <c r="H26" s="8"/>
      <c r="I26" s="40"/>
      <c r="J26" s="71"/>
      <c r="K26" s="72"/>
      <c r="L26" s="72"/>
    </row>
    <row r="27" spans="1:12" ht="15" customHeight="1" thickBot="1">
      <c r="A27" s="1" t="s">
        <v>251</v>
      </c>
      <c r="B27" s="1" t="s">
        <v>26</v>
      </c>
      <c r="G27" s="8"/>
      <c r="H27" s="8"/>
      <c r="I27" s="40"/>
      <c r="J27" s="71"/>
      <c r="K27" s="72"/>
      <c r="L27" s="72"/>
    </row>
    <row r="28" spans="1:12" ht="15" customHeight="1" thickBot="1">
      <c r="A28" s="6" t="s">
        <v>250</v>
      </c>
      <c r="B28" s="6" t="s">
        <v>249</v>
      </c>
      <c r="C28" s="6"/>
      <c r="D28" s="6"/>
      <c r="G28" s="10" t="s">
        <v>76</v>
      </c>
      <c r="H28" s="10" t="s">
        <v>77</v>
      </c>
      <c r="I28" s="39"/>
      <c r="J28" s="7" t="s">
        <v>25</v>
      </c>
      <c r="K28" s="7"/>
      <c r="L28" s="7"/>
    </row>
    <row r="29" spans="1:12" ht="15" customHeight="1" thickBot="1">
      <c r="A29" s="1" t="s">
        <v>248</v>
      </c>
      <c r="B29" s="1" t="s">
        <v>247</v>
      </c>
      <c r="G29" s="8"/>
      <c r="H29" s="8"/>
      <c r="I29" s="40"/>
      <c r="J29" s="71"/>
      <c r="K29" s="72"/>
      <c r="L29" s="72"/>
    </row>
    <row r="30" spans="1:12" ht="15" customHeight="1" thickBot="1">
      <c r="A30" s="1" t="s">
        <v>246</v>
      </c>
      <c r="B30" s="31" t="s">
        <v>334</v>
      </c>
      <c r="G30" s="8"/>
      <c r="H30" s="8"/>
      <c r="I30" s="40"/>
      <c r="J30" s="71"/>
      <c r="K30" s="72"/>
      <c r="L30" s="72"/>
    </row>
    <row r="31" spans="1:12" ht="15" customHeight="1" thickBot="1">
      <c r="A31" s="1" t="s">
        <v>244</v>
      </c>
      <c r="B31" s="1" t="s">
        <v>243</v>
      </c>
      <c r="G31" s="8"/>
      <c r="H31" s="8"/>
      <c r="I31" s="40"/>
      <c r="J31" s="71"/>
      <c r="K31" s="72"/>
      <c r="L31" s="72"/>
    </row>
    <row r="32" spans="1:12" ht="15" customHeight="1" thickBot="1">
      <c r="A32" s="1" t="s">
        <v>242</v>
      </c>
      <c r="B32" s="1" t="s">
        <v>241</v>
      </c>
      <c r="G32" s="8"/>
      <c r="H32" s="8"/>
      <c r="I32" s="40"/>
      <c r="J32" s="71"/>
      <c r="K32" s="72"/>
      <c r="L32" s="72"/>
    </row>
    <row r="33" spans="1:12" ht="15" customHeight="1" thickBot="1">
      <c r="A33" s="1" t="s">
        <v>240</v>
      </c>
      <c r="B33" s="1" t="s">
        <v>26</v>
      </c>
      <c r="G33" s="8"/>
      <c r="H33" s="8"/>
      <c r="I33" s="40"/>
      <c r="J33" s="71"/>
      <c r="K33" s="72"/>
      <c r="L33" s="72"/>
    </row>
    <row r="34" spans="1:12" ht="15" customHeight="1" thickBot="1">
      <c r="A34" s="6" t="s">
        <v>239</v>
      </c>
      <c r="B34" s="6" t="s">
        <v>238</v>
      </c>
      <c r="C34" s="6"/>
      <c r="G34" s="10" t="s">
        <v>76</v>
      </c>
      <c r="H34" s="10" t="s">
        <v>77</v>
      </c>
      <c r="I34" s="39"/>
      <c r="J34" s="7" t="s">
        <v>25</v>
      </c>
      <c r="K34" s="7"/>
      <c r="L34" s="3"/>
    </row>
    <row r="35" spans="1:12" ht="15" customHeight="1" thickBot="1">
      <c r="A35" s="1" t="s">
        <v>237</v>
      </c>
      <c r="B35" s="31" t="s">
        <v>320</v>
      </c>
      <c r="G35" s="8"/>
      <c r="H35" s="8"/>
      <c r="I35" s="7"/>
      <c r="J35" s="3" t="s">
        <v>236</v>
      </c>
      <c r="K35" s="3"/>
      <c r="L35" s="3"/>
    </row>
    <row r="36" spans="1:12" ht="15" customHeight="1" thickBot="1">
      <c r="A36" s="1" t="s">
        <v>235</v>
      </c>
      <c r="B36" s="1" t="s">
        <v>234</v>
      </c>
      <c r="G36" s="8"/>
      <c r="H36" s="8"/>
      <c r="I36" s="40"/>
      <c r="J36" s="71"/>
      <c r="K36" s="72"/>
      <c r="L36" s="72"/>
    </row>
    <row r="37" spans="1:12" ht="15" customHeight="1" thickBot="1">
      <c r="A37" s="1" t="s">
        <v>233</v>
      </c>
      <c r="B37" s="1" t="s">
        <v>232</v>
      </c>
      <c r="G37" s="8"/>
      <c r="H37" s="8"/>
      <c r="I37" s="40"/>
      <c r="J37" s="71"/>
      <c r="K37" s="72"/>
      <c r="L37" s="72"/>
    </row>
    <row r="38" spans="1:12" ht="15" customHeight="1" thickBot="1">
      <c r="A38" s="1" t="s">
        <v>231</v>
      </c>
      <c r="B38" s="1" t="s">
        <v>230</v>
      </c>
      <c r="G38" s="8"/>
      <c r="H38" s="8"/>
      <c r="I38" s="40"/>
      <c r="J38" s="71"/>
      <c r="K38" s="72"/>
      <c r="L38" s="72"/>
    </row>
    <row r="39" spans="1:12" ht="15" customHeight="1" thickBot="1">
      <c r="A39" s="1" t="s">
        <v>229</v>
      </c>
      <c r="B39" s="1" t="s">
        <v>228</v>
      </c>
      <c r="G39" s="8"/>
      <c r="H39" s="8"/>
      <c r="I39" s="40"/>
      <c r="J39" s="71"/>
      <c r="K39" s="72"/>
      <c r="L39" s="72"/>
    </row>
    <row r="40" spans="1:12" ht="15" customHeight="1" thickBot="1">
      <c r="A40" s="1" t="s">
        <v>227</v>
      </c>
      <c r="B40" s="1" t="s">
        <v>214</v>
      </c>
      <c r="G40" s="8"/>
      <c r="H40" s="8"/>
      <c r="I40" s="40"/>
      <c r="J40" s="71"/>
      <c r="K40" s="72"/>
      <c r="L40" s="72"/>
    </row>
    <row r="41" spans="1:12" ht="15" customHeight="1" thickBot="1">
      <c r="A41" s="1" t="s">
        <v>226</v>
      </c>
      <c r="B41" s="1" t="s">
        <v>212</v>
      </c>
      <c r="G41" s="8"/>
      <c r="H41" s="8"/>
      <c r="I41" s="40"/>
      <c r="J41" s="71"/>
      <c r="K41" s="72"/>
      <c r="L41" s="72"/>
    </row>
    <row r="42" spans="1:12" ht="15" customHeight="1" thickBot="1">
      <c r="A42" s="1" t="s">
        <v>225</v>
      </c>
      <c r="B42" s="31" t="s">
        <v>321</v>
      </c>
      <c r="G42" s="8"/>
      <c r="H42" s="8"/>
      <c r="I42" s="40"/>
      <c r="J42" s="71"/>
      <c r="K42" s="72"/>
      <c r="L42" s="72"/>
    </row>
    <row r="43" spans="1:12" ht="15" customHeight="1" thickBot="1">
      <c r="A43" s="1" t="s">
        <v>224</v>
      </c>
      <c r="B43" s="1" t="s">
        <v>26</v>
      </c>
      <c r="G43" s="8"/>
      <c r="H43" s="8"/>
      <c r="I43" s="40"/>
      <c r="J43" s="71"/>
      <c r="K43" s="72"/>
      <c r="L43" s="72"/>
    </row>
    <row r="44" spans="1:12" ht="15" customHeight="1" thickBot="1">
      <c r="A44" s="6" t="s">
        <v>223</v>
      </c>
      <c r="B44" s="6" t="s">
        <v>222</v>
      </c>
      <c r="C44" s="6"/>
      <c r="G44" s="10" t="s">
        <v>76</v>
      </c>
      <c r="H44" s="10" t="s">
        <v>77</v>
      </c>
      <c r="I44" s="39"/>
      <c r="J44" s="7" t="s">
        <v>25</v>
      </c>
      <c r="K44" s="7"/>
      <c r="L44" s="3"/>
    </row>
    <row r="45" spans="1:12" ht="15" customHeight="1" thickBot="1">
      <c r="A45" s="1" t="s">
        <v>221</v>
      </c>
      <c r="B45" s="31" t="s">
        <v>322</v>
      </c>
      <c r="G45" s="8"/>
      <c r="H45" s="8"/>
      <c r="I45" s="7"/>
      <c r="J45" s="3" t="s">
        <v>220</v>
      </c>
      <c r="K45" s="3"/>
      <c r="L45" s="3"/>
    </row>
    <row r="46" spans="1:12" ht="15" customHeight="1" thickBot="1">
      <c r="A46" s="1" t="s">
        <v>219</v>
      </c>
      <c r="B46" s="1" t="s">
        <v>218</v>
      </c>
      <c r="G46" s="8"/>
      <c r="H46" s="8"/>
      <c r="I46" s="40"/>
      <c r="J46" s="71"/>
      <c r="K46" s="72"/>
      <c r="L46" s="72"/>
    </row>
    <row r="47" spans="1:12" ht="15" customHeight="1" thickBot="1">
      <c r="A47" s="1" t="s">
        <v>217</v>
      </c>
      <c r="B47" s="1" t="s">
        <v>216</v>
      </c>
      <c r="G47" s="8"/>
      <c r="H47" s="8"/>
      <c r="I47" s="40"/>
      <c r="J47" s="71"/>
      <c r="K47" s="72"/>
      <c r="L47" s="72"/>
    </row>
    <row r="48" spans="1:12" ht="15" customHeight="1" thickBot="1">
      <c r="A48" s="1" t="s">
        <v>215</v>
      </c>
      <c r="B48" s="1" t="s">
        <v>214</v>
      </c>
      <c r="G48" s="8"/>
      <c r="H48" s="8"/>
      <c r="I48" s="40"/>
      <c r="J48" s="71"/>
      <c r="K48" s="72"/>
      <c r="L48" s="72"/>
    </row>
    <row r="49" spans="1:12" ht="15" customHeight="1" thickBot="1">
      <c r="A49" s="1" t="s">
        <v>213</v>
      </c>
      <c r="B49" s="1" t="s">
        <v>212</v>
      </c>
      <c r="G49" s="8"/>
      <c r="H49" s="8"/>
      <c r="I49" s="40"/>
      <c r="J49" s="71"/>
      <c r="K49" s="72"/>
      <c r="L49" s="72"/>
    </row>
    <row r="50" spans="1:12" ht="15" customHeight="1" thickBot="1">
      <c r="A50" s="1" t="s">
        <v>211</v>
      </c>
      <c r="B50" s="1" t="s">
        <v>210</v>
      </c>
      <c r="G50" s="8"/>
      <c r="H50" s="8"/>
      <c r="I50" s="40"/>
      <c r="J50" s="71"/>
      <c r="K50" s="72"/>
      <c r="L50" s="72"/>
    </row>
    <row r="51" spans="1:12" ht="15" customHeight="1" thickBot="1">
      <c r="A51" s="1" t="s">
        <v>209</v>
      </c>
      <c r="B51" s="1" t="s">
        <v>208</v>
      </c>
      <c r="G51" s="8"/>
      <c r="H51" s="8"/>
      <c r="I51" s="40"/>
      <c r="J51" s="71"/>
      <c r="K51" s="72"/>
      <c r="L51" s="72"/>
    </row>
    <row r="52" spans="7:12" ht="15" customHeight="1" thickBot="1">
      <c r="G52" s="10" t="s">
        <v>76</v>
      </c>
      <c r="H52" s="10" t="s">
        <v>77</v>
      </c>
      <c r="I52" s="39"/>
      <c r="J52" s="7" t="s">
        <v>25</v>
      </c>
      <c r="K52" s="7"/>
      <c r="L52" s="3"/>
    </row>
    <row r="53" spans="1:12" ht="15" customHeight="1" thickBot="1">
      <c r="A53" s="1" t="s">
        <v>207</v>
      </c>
      <c r="B53" s="1" t="s">
        <v>206</v>
      </c>
      <c r="G53" s="8"/>
      <c r="H53" s="8"/>
      <c r="I53" s="40"/>
      <c r="J53" s="71"/>
      <c r="K53" s="72"/>
      <c r="L53" s="72"/>
    </row>
    <row r="54" spans="1:12" ht="15" customHeight="1" thickBot="1">
      <c r="A54" s="1" t="s">
        <v>205</v>
      </c>
      <c r="B54" s="1" t="s">
        <v>204</v>
      </c>
      <c r="G54" s="8"/>
      <c r="H54" s="8"/>
      <c r="I54" s="40"/>
      <c r="J54" s="71"/>
      <c r="K54" s="72"/>
      <c r="L54" s="72"/>
    </row>
    <row r="55" spans="1:12" ht="15" customHeight="1" thickBot="1">
      <c r="A55" s="1" t="s">
        <v>203</v>
      </c>
      <c r="B55" s="1" t="s">
        <v>202</v>
      </c>
      <c r="G55" s="8"/>
      <c r="H55" s="8"/>
      <c r="I55" s="40"/>
      <c r="J55" s="71"/>
      <c r="K55" s="72"/>
      <c r="L55" s="72"/>
    </row>
    <row r="56" spans="1:12" ht="15" customHeight="1" thickBot="1">
      <c r="A56" s="1" t="s">
        <v>201</v>
      </c>
      <c r="B56" s="1" t="s">
        <v>200</v>
      </c>
      <c r="G56" s="8"/>
      <c r="H56" s="8"/>
      <c r="I56" s="40"/>
      <c r="J56" s="71"/>
      <c r="K56" s="72"/>
      <c r="L56" s="72"/>
    </row>
    <row r="57" spans="1:12" ht="15" customHeight="1" thickBot="1">
      <c r="A57" s="1" t="s">
        <v>199</v>
      </c>
      <c r="B57" s="1" t="s">
        <v>26</v>
      </c>
      <c r="G57" s="8"/>
      <c r="H57" s="8"/>
      <c r="I57" s="40"/>
      <c r="J57" s="71"/>
      <c r="K57" s="72"/>
      <c r="L57" s="72"/>
    </row>
    <row r="58" spans="1:12" ht="15" customHeight="1" thickBot="1">
      <c r="A58" s="6" t="s">
        <v>198</v>
      </c>
      <c r="B58" s="6" t="s">
        <v>197</v>
      </c>
      <c r="C58" s="6"/>
      <c r="G58" s="10" t="s">
        <v>76</v>
      </c>
      <c r="H58" s="10" t="s">
        <v>77</v>
      </c>
      <c r="I58" s="39"/>
      <c r="J58" s="7" t="s">
        <v>25</v>
      </c>
      <c r="K58" s="7"/>
      <c r="L58" s="3"/>
    </row>
    <row r="59" spans="1:12" ht="15" customHeight="1" thickBot="1">
      <c r="A59" s="1" t="s">
        <v>196</v>
      </c>
      <c r="B59" s="1" t="s">
        <v>195</v>
      </c>
      <c r="G59" s="8"/>
      <c r="H59" s="8"/>
      <c r="I59" s="40"/>
      <c r="J59" s="71"/>
      <c r="K59" s="72"/>
      <c r="L59" s="72"/>
    </row>
    <row r="60" spans="1:12" ht="15" customHeight="1" thickBot="1">
      <c r="A60" s="1" t="s">
        <v>194</v>
      </c>
      <c r="B60" s="1" t="s">
        <v>193</v>
      </c>
      <c r="G60" s="8"/>
      <c r="H60" s="8"/>
      <c r="I60" s="40"/>
      <c r="J60" s="71"/>
      <c r="K60" s="72"/>
      <c r="L60" s="72"/>
    </row>
    <row r="61" spans="1:12" ht="15" customHeight="1" thickBot="1">
      <c r="A61" s="1" t="s">
        <v>192</v>
      </c>
      <c r="B61" s="1" t="s">
        <v>191</v>
      </c>
      <c r="G61" s="8"/>
      <c r="H61" s="8"/>
      <c r="I61" s="40"/>
      <c r="J61" s="71"/>
      <c r="K61" s="72"/>
      <c r="L61" s="72"/>
    </row>
    <row r="62" spans="1:12" ht="15" customHeight="1" thickBot="1">
      <c r="A62" s="1" t="s">
        <v>190</v>
      </c>
      <c r="B62" s="1" t="s">
        <v>189</v>
      </c>
      <c r="G62" s="8"/>
      <c r="H62" s="8"/>
      <c r="I62" s="40"/>
      <c r="J62" s="71"/>
      <c r="K62" s="72"/>
      <c r="L62" s="72"/>
    </row>
    <row r="63" spans="1:12" ht="15" customHeight="1" thickBot="1">
      <c r="A63" s="1" t="s">
        <v>188</v>
      </c>
      <c r="B63" s="1" t="s">
        <v>187</v>
      </c>
      <c r="G63" s="8"/>
      <c r="H63" s="8"/>
      <c r="I63" s="40"/>
      <c r="J63" s="71"/>
      <c r="K63" s="72"/>
      <c r="L63" s="72"/>
    </row>
    <row r="64" spans="1:12" ht="15" customHeight="1" thickBot="1">
      <c r="A64" s="1" t="s">
        <v>186</v>
      </c>
      <c r="B64" s="1" t="s">
        <v>185</v>
      </c>
      <c r="G64" s="8"/>
      <c r="H64" s="8"/>
      <c r="I64" s="40"/>
      <c r="J64" s="71"/>
      <c r="K64" s="72"/>
      <c r="L64" s="72"/>
    </row>
    <row r="65" spans="1:12" ht="15" customHeight="1" thickBot="1">
      <c r="A65" s="1" t="s">
        <v>184</v>
      </c>
      <c r="B65" s="1" t="s">
        <v>183</v>
      </c>
      <c r="G65" s="8"/>
      <c r="H65" s="8"/>
      <c r="I65" s="40"/>
      <c r="J65" s="71"/>
      <c r="K65" s="72"/>
      <c r="L65" s="72"/>
    </row>
    <row r="66" spans="1:12" ht="15" customHeight="1" thickBot="1">
      <c r="A66" s="1" t="s">
        <v>182</v>
      </c>
      <c r="B66" s="1" t="s">
        <v>181</v>
      </c>
      <c r="G66" s="8"/>
      <c r="H66" s="8"/>
      <c r="I66" s="40"/>
      <c r="J66" s="71"/>
      <c r="K66" s="72"/>
      <c r="L66" s="72"/>
    </row>
    <row r="67" spans="2:12" ht="15" customHeight="1" thickBot="1">
      <c r="B67" s="1" t="s">
        <v>180</v>
      </c>
      <c r="G67" s="8"/>
      <c r="H67" s="8"/>
      <c r="I67" s="40"/>
      <c r="J67" s="71"/>
      <c r="K67" s="72"/>
      <c r="L67" s="72"/>
    </row>
    <row r="68" spans="1:12" ht="15" customHeight="1" thickBot="1">
      <c r="A68" s="1" t="s">
        <v>179</v>
      </c>
      <c r="B68" s="1" t="s">
        <v>26</v>
      </c>
      <c r="G68" s="8"/>
      <c r="H68" s="8"/>
      <c r="I68" s="40"/>
      <c r="J68" s="71"/>
      <c r="K68" s="72"/>
      <c r="L68" s="72"/>
    </row>
    <row r="69" spans="1:12" ht="15" customHeight="1" thickBot="1">
      <c r="A69" s="6" t="s">
        <v>178</v>
      </c>
      <c r="B69" s="6" t="s">
        <v>177</v>
      </c>
      <c r="C69" s="6"/>
      <c r="G69" s="10" t="s">
        <v>76</v>
      </c>
      <c r="H69" s="10" t="s">
        <v>77</v>
      </c>
      <c r="I69" s="39"/>
      <c r="J69" s="7" t="s">
        <v>25</v>
      </c>
      <c r="K69" s="7"/>
      <c r="L69" s="7"/>
    </row>
    <row r="70" spans="1:12" ht="15" customHeight="1" thickBot="1">
      <c r="A70" s="1" t="s">
        <v>176</v>
      </c>
      <c r="B70" s="1" t="s">
        <v>175</v>
      </c>
      <c r="G70" s="8"/>
      <c r="H70" s="8"/>
      <c r="I70" s="40"/>
      <c r="J70" s="71"/>
      <c r="K70" s="72"/>
      <c r="L70" s="72"/>
    </row>
    <row r="71" spans="1:12" ht="15" customHeight="1" thickBot="1">
      <c r="A71" s="1" t="s">
        <v>174</v>
      </c>
      <c r="B71" s="1" t="s">
        <v>173</v>
      </c>
      <c r="G71" s="8"/>
      <c r="H71" s="8"/>
      <c r="I71" s="40"/>
      <c r="J71" s="71"/>
      <c r="K71" s="72"/>
      <c r="L71" s="72"/>
    </row>
    <row r="72" spans="1:12" ht="15" customHeight="1" thickBot="1">
      <c r="A72" s="1" t="s">
        <v>172</v>
      </c>
      <c r="B72" s="1" t="s">
        <v>171</v>
      </c>
      <c r="G72" s="8"/>
      <c r="H72" s="8"/>
      <c r="I72" s="40"/>
      <c r="J72" s="71"/>
      <c r="K72" s="72"/>
      <c r="L72" s="72"/>
    </row>
    <row r="73" spans="1:12" ht="15" customHeight="1" thickBot="1">
      <c r="A73" s="1" t="s">
        <v>170</v>
      </c>
      <c r="B73" s="1" t="s">
        <v>26</v>
      </c>
      <c r="G73" s="8"/>
      <c r="H73" s="8"/>
      <c r="I73" s="40"/>
      <c r="J73" s="71"/>
      <c r="K73" s="72"/>
      <c r="L73" s="72"/>
    </row>
    <row r="74" spans="1:12" ht="15" customHeight="1" thickBot="1">
      <c r="A74" s="6" t="s">
        <v>169</v>
      </c>
      <c r="B74" s="6" t="s">
        <v>168</v>
      </c>
      <c r="C74" s="6"/>
      <c r="G74" s="10" t="s">
        <v>76</v>
      </c>
      <c r="H74" s="10" t="s">
        <v>77</v>
      </c>
      <c r="I74" s="39"/>
      <c r="J74" s="7" t="s">
        <v>25</v>
      </c>
      <c r="K74" s="7"/>
      <c r="L74" s="7"/>
    </row>
    <row r="75" spans="1:12" ht="15" customHeight="1" thickBot="1">
      <c r="A75" s="1" t="s">
        <v>167</v>
      </c>
      <c r="B75" s="1" t="s">
        <v>166</v>
      </c>
      <c r="G75" s="8"/>
      <c r="H75" s="8"/>
      <c r="I75" s="40"/>
      <c r="J75" s="71"/>
      <c r="K75" s="72"/>
      <c r="L75" s="72"/>
    </row>
    <row r="76" spans="1:12" ht="15" customHeight="1" thickBot="1">
      <c r="A76" s="1" t="s">
        <v>165</v>
      </c>
      <c r="B76" s="1" t="s">
        <v>164</v>
      </c>
      <c r="G76" s="8"/>
      <c r="H76" s="8"/>
      <c r="I76" s="40"/>
      <c r="J76" s="71"/>
      <c r="K76" s="72"/>
      <c r="L76" s="72"/>
    </row>
    <row r="77" spans="1:12" ht="15" customHeight="1" thickBot="1">
      <c r="A77" s="1" t="s">
        <v>163</v>
      </c>
      <c r="B77" s="1" t="s">
        <v>162</v>
      </c>
      <c r="G77" s="8"/>
      <c r="H77" s="8"/>
      <c r="I77" s="40"/>
      <c r="J77" s="71"/>
      <c r="K77" s="72"/>
      <c r="L77" s="72"/>
    </row>
    <row r="78" spans="1:12" ht="15" customHeight="1" thickBot="1">
      <c r="A78" s="1" t="s">
        <v>161</v>
      </c>
      <c r="B78" s="1" t="s">
        <v>26</v>
      </c>
      <c r="G78" s="8"/>
      <c r="H78" s="8"/>
      <c r="I78" s="40"/>
      <c r="J78" s="71"/>
      <c r="K78" s="72"/>
      <c r="L78" s="72"/>
    </row>
    <row r="79" spans="1:12" ht="15" customHeight="1" thickBot="1">
      <c r="A79" s="6" t="s">
        <v>160</v>
      </c>
      <c r="B79" s="6" t="s">
        <v>159</v>
      </c>
      <c r="C79" s="6"/>
      <c r="D79" s="6"/>
      <c r="E79" s="6"/>
      <c r="G79" s="10" t="s">
        <v>76</v>
      </c>
      <c r="H79" s="10" t="s">
        <v>77</v>
      </c>
      <c r="I79" s="39"/>
      <c r="J79" s="7" t="s">
        <v>25</v>
      </c>
      <c r="K79" s="7"/>
      <c r="L79" s="7"/>
    </row>
    <row r="80" spans="1:12" ht="15" customHeight="1" thickBot="1">
      <c r="A80" s="1" t="s">
        <v>158</v>
      </c>
      <c r="B80" s="1" t="s">
        <v>157</v>
      </c>
      <c r="G80" s="8"/>
      <c r="H80" s="8"/>
      <c r="I80" s="40"/>
      <c r="J80" s="71"/>
      <c r="K80" s="72"/>
      <c r="L80" s="72"/>
    </row>
    <row r="81" spans="1:12" ht="15" customHeight="1" thickBot="1">
      <c r="A81" s="1" t="s">
        <v>156</v>
      </c>
      <c r="B81" s="1" t="s">
        <v>155</v>
      </c>
      <c r="G81" s="8"/>
      <c r="H81" s="8"/>
      <c r="I81" s="40"/>
      <c r="J81" s="71"/>
      <c r="K81" s="72"/>
      <c r="L81" s="72"/>
    </row>
    <row r="82" spans="1:12" ht="15" customHeight="1" thickBot="1">
      <c r="A82" s="1" t="s">
        <v>154</v>
      </c>
      <c r="B82" s="1" t="s">
        <v>153</v>
      </c>
      <c r="G82" s="8"/>
      <c r="H82" s="8"/>
      <c r="I82" s="40"/>
      <c r="J82" s="71"/>
      <c r="K82" s="72"/>
      <c r="L82" s="72"/>
    </row>
    <row r="83" spans="1:12" ht="15" customHeight="1" thickBot="1">
      <c r="A83" s="1" t="s">
        <v>152</v>
      </c>
      <c r="B83" s="1" t="s">
        <v>151</v>
      </c>
      <c r="G83" s="8"/>
      <c r="H83" s="8"/>
      <c r="I83" s="40"/>
      <c r="J83" s="71"/>
      <c r="K83" s="72"/>
      <c r="L83" s="72"/>
    </row>
    <row r="84" spans="1:12" ht="15" customHeight="1" thickBot="1">
      <c r="A84" s="1" t="s">
        <v>150</v>
      </c>
      <c r="B84" s="1" t="s">
        <v>149</v>
      </c>
      <c r="G84" s="8"/>
      <c r="H84" s="8"/>
      <c r="I84" s="40"/>
      <c r="J84" s="71"/>
      <c r="K84" s="72"/>
      <c r="L84" s="72"/>
    </row>
    <row r="85" spans="1:12" ht="15" customHeight="1" thickBot="1">
      <c r="A85" s="1" t="s">
        <v>148</v>
      </c>
      <c r="B85" s="1" t="s">
        <v>26</v>
      </c>
      <c r="G85" s="8"/>
      <c r="H85" s="8"/>
      <c r="I85" s="40"/>
      <c r="J85" s="71"/>
      <c r="K85" s="72"/>
      <c r="L85" s="72"/>
    </row>
    <row r="86" spans="1:12" ht="15" customHeight="1" thickBot="1">
      <c r="A86" s="6" t="s">
        <v>147</v>
      </c>
      <c r="B86" s="6" t="s">
        <v>146</v>
      </c>
      <c r="C86" s="6"/>
      <c r="G86" s="10" t="s">
        <v>76</v>
      </c>
      <c r="H86" s="10" t="s">
        <v>77</v>
      </c>
      <c r="I86" s="39"/>
      <c r="J86" s="7" t="s">
        <v>25</v>
      </c>
      <c r="K86" s="7"/>
      <c r="L86" s="7"/>
    </row>
    <row r="87" spans="1:12" ht="15" customHeight="1" thickBot="1">
      <c r="A87" s="1" t="s">
        <v>145</v>
      </c>
      <c r="B87" s="1" t="s">
        <v>144</v>
      </c>
      <c r="G87" s="8"/>
      <c r="H87" s="8"/>
      <c r="I87" s="40"/>
      <c r="J87" s="71"/>
      <c r="K87" s="72"/>
      <c r="L87" s="72"/>
    </row>
    <row r="88" spans="1:12" ht="15" customHeight="1" thickBot="1">
      <c r="A88" s="1" t="s">
        <v>143</v>
      </c>
      <c r="B88" s="1" t="s">
        <v>142</v>
      </c>
      <c r="G88" s="8"/>
      <c r="H88" s="8"/>
      <c r="I88" s="40"/>
      <c r="J88" s="71"/>
      <c r="K88" s="72"/>
      <c r="L88" s="72"/>
    </row>
    <row r="89" spans="1:12" ht="15" customHeight="1" thickBot="1">
      <c r="A89" s="1" t="s">
        <v>141</v>
      </c>
      <c r="B89" s="1" t="s">
        <v>139</v>
      </c>
      <c r="G89" s="8"/>
      <c r="H89" s="8"/>
      <c r="I89" s="40"/>
      <c r="J89" s="71"/>
      <c r="K89" s="72"/>
      <c r="L89" s="72"/>
    </row>
    <row r="90" spans="1:12" ht="15" customHeight="1" thickBot="1">
      <c r="A90" s="1" t="s">
        <v>140</v>
      </c>
      <c r="B90" s="1" t="s">
        <v>26</v>
      </c>
      <c r="G90" s="8"/>
      <c r="H90" s="8"/>
      <c r="I90" s="40"/>
      <c r="J90" s="71"/>
      <c r="K90" s="72"/>
      <c r="L90" s="72"/>
    </row>
    <row r="91" spans="1:12" ht="15" customHeight="1" thickBot="1">
      <c r="A91" s="6" t="s">
        <v>138</v>
      </c>
      <c r="B91" s="6" t="s">
        <v>137</v>
      </c>
      <c r="C91" s="6"/>
      <c r="G91" s="10" t="s">
        <v>76</v>
      </c>
      <c r="H91" s="10" t="s">
        <v>77</v>
      </c>
      <c r="I91" s="39"/>
      <c r="J91" s="7" t="s">
        <v>25</v>
      </c>
      <c r="K91" s="7"/>
      <c r="L91" s="7"/>
    </row>
    <row r="92" spans="1:12" ht="15" customHeight="1" thickBot="1">
      <c r="A92" s="1" t="s">
        <v>136</v>
      </c>
      <c r="B92" s="1" t="s">
        <v>135</v>
      </c>
      <c r="G92" s="8"/>
      <c r="H92" s="8"/>
      <c r="I92" s="40"/>
      <c r="J92" s="71"/>
      <c r="K92" s="72"/>
      <c r="L92" s="72"/>
    </row>
    <row r="93" spans="1:12" ht="15" customHeight="1" thickBot="1">
      <c r="A93" s="1" t="s">
        <v>134</v>
      </c>
      <c r="B93" s="1" t="s">
        <v>133</v>
      </c>
      <c r="G93" s="8"/>
      <c r="H93" s="8"/>
      <c r="I93" s="40"/>
      <c r="J93" s="71"/>
      <c r="K93" s="72"/>
      <c r="L93" s="72"/>
    </row>
    <row r="94" spans="1:12" ht="15" customHeight="1" thickBot="1">
      <c r="A94" s="1" t="s">
        <v>132</v>
      </c>
      <c r="B94" s="1" t="s">
        <v>131</v>
      </c>
      <c r="G94" s="8"/>
      <c r="H94" s="8"/>
      <c r="I94" s="40"/>
      <c r="J94" s="71"/>
      <c r="K94" s="72"/>
      <c r="L94" s="72"/>
    </row>
    <row r="95" spans="1:12" ht="15" customHeight="1" thickBot="1">
      <c r="A95" s="1" t="s">
        <v>130</v>
      </c>
      <c r="B95" s="1" t="s">
        <v>129</v>
      </c>
      <c r="G95" s="8"/>
      <c r="H95" s="8"/>
      <c r="I95" s="40"/>
      <c r="J95" s="71"/>
      <c r="K95" s="72"/>
      <c r="L95" s="72"/>
    </row>
    <row r="96" spans="1:12" ht="15" customHeight="1" thickBot="1">
      <c r="A96" s="1" t="s">
        <v>128</v>
      </c>
      <c r="B96" s="1" t="s">
        <v>127</v>
      </c>
      <c r="G96" s="8"/>
      <c r="H96" s="8"/>
      <c r="I96" s="40"/>
      <c r="J96" s="71"/>
      <c r="K96" s="72"/>
      <c r="L96" s="72"/>
    </row>
    <row r="97" spans="1:12" ht="15" customHeight="1" thickBot="1">
      <c r="A97" s="1" t="s">
        <v>126</v>
      </c>
      <c r="B97" s="1" t="s">
        <v>125</v>
      </c>
      <c r="G97" s="8"/>
      <c r="H97" s="8"/>
      <c r="I97" s="40"/>
      <c r="J97" s="71"/>
      <c r="K97" s="72"/>
      <c r="L97" s="72"/>
    </row>
    <row r="98" spans="1:12" ht="15" customHeight="1" thickBot="1">
      <c r="A98" s="1" t="s">
        <v>124</v>
      </c>
      <c r="B98" s="1" t="s">
        <v>26</v>
      </c>
      <c r="G98" s="8"/>
      <c r="H98" s="8"/>
      <c r="I98" s="40"/>
      <c r="J98" s="71"/>
      <c r="K98" s="72"/>
      <c r="L98" s="72"/>
    </row>
  </sheetData>
  <sheetProtection/>
  <mergeCells count="88">
    <mergeCell ref="C3:E3"/>
    <mergeCell ref="C4:E4"/>
    <mergeCell ref="C5:E5"/>
    <mergeCell ref="C6:E6"/>
    <mergeCell ref="J3:L3"/>
    <mergeCell ref="J4:L4"/>
    <mergeCell ref="J5:L5"/>
    <mergeCell ref="J6:L6"/>
    <mergeCell ref="J7:L7"/>
    <mergeCell ref="J8:L8"/>
    <mergeCell ref="C11:E11"/>
    <mergeCell ref="C12:E12"/>
    <mergeCell ref="J11:L11"/>
    <mergeCell ref="J12:L12"/>
    <mergeCell ref="C7:E7"/>
    <mergeCell ref="C8:E8"/>
    <mergeCell ref="C9:E9"/>
    <mergeCell ref="J9:L9"/>
    <mergeCell ref="J21:L21"/>
    <mergeCell ref="J22:L22"/>
    <mergeCell ref="J23:L23"/>
    <mergeCell ref="J24:L24"/>
    <mergeCell ref="C14:E14"/>
    <mergeCell ref="C15:E15"/>
    <mergeCell ref="J14:L14"/>
    <mergeCell ref="J15:L15"/>
    <mergeCell ref="J30:L30"/>
    <mergeCell ref="J31:L31"/>
    <mergeCell ref="J32:L32"/>
    <mergeCell ref="J33:L33"/>
    <mergeCell ref="J25:L25"/>
    <mergeCell ref="J26:L26"/>
    <mergeCell ref="J27:L27"/>
    <mergeCell ref="J29:L29"/>
    <mergeCell ref="J40:L40"/>
    <mergeCell ref="J41:L41"/>
    <mergeCell ref="J42:L42"/>
    <mergeCell ref="J43:L43"/>
    <mergeCell ref="J36:L36"/>
    <mergeCell ref="J37:L37"/>
    <mergeCell ref="J38:L38"/>
    <mergeCell ref="J39:L39"/>
    <mergeCell ref="J50:L50"/>
    <mergeCell ref="J51:L51"/>
    <mergeCell ref="J53:L53"/>
    <mergeCell ref="J54:L54"/>
    <mergeCell ref="J46:L46"/>
    <mergeCell ref="J47:L47"/>
    <mergeCell ref="J48:L48"/>
    <mergeCell ref="J49:L49"/>
    <mergeCell ref="J60:L60"/>
    <mergeCell ref="J61:L61"/>
    <mergeCell ref="J62:L62"/>
    <mergeCell ref="J63:L63"/>
    <mergeCell ref="J55:L55"/>
    <mergeCell ref="J56:L56"/>
    <mergeCell ref="J57:L57"/>
    <mergeCell ref="J59:L59"/>
    <mergeCell ref="J68:L68"/>
    <mergeCell ref="J70:L70"/>
    <mergeCell ref="J71:L71"/>
    <mergeCell ref="J72:L72"/>
    <mergeCell ref="J64:L64"/>
    <mergeCell ref="J65:L65"/>
    <mergeCell ref="J66:L66"/>
    <mergeCell ref="J67:L67"/>
    <mergeCell ref="J78:L78"/>
    <mergeCell ref="J80:L80"/>
    <mergeCell ref="J81:L81"/>
    <mergeCell ref="J82:L82"/>
    <mergeCell ref="J73:L73"/>
    <mergeCell ref="J75:L75"/>
    <mergeCell ref="J76:L76"/>
    <mergeCell ref="J77:L77"/>
    <mergeCell ref="J88:L88"/>
    <mergeCell ref="J89:L89"/>
    <mergeCell ref="J90:L90"/>
    <mergeCell ref="J83:L83"/>
    <mergeCell ref="J84:L84"/>
    <mergeCell ref="J85:L85"/>
    <mergeCell ref="J87:L87"/>
    <mergeCell ref="J96:L96"/>
    <mergeCell ref="J97:L97"/>
    <mergeCell ref="J98:L98"/>
    <mergeCell ref="J92:L92"/>
    <mergeCell ref="J93:L93"/>
    <mergeCell ref="J94:L94"/>
    <mergeCell ref="J95:L95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headerFooter>
    <oddHeader>&amp;L&amp;G&amp;C&amp;"-,Vet"&amp;13OPSTELLINGSKEURING 
FUNDERINGSMACHINE&amp;R&amp;G</oddHeader>
    <oddFooter>&amp;C&amp;P van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88"/>
  <sheetViews>
    <sheetView tabSelected="1" workbookViewId="0" topLeftCell="A1">
      <selection activeCell="B92" sqref="B92"/>
    </sheetView>
  </sheetViews>
  <sheetFormatPr defaultColWidth="9.140625" defaultRowHeight="15" customHeight="1"/>
  <cols>
    <col min="1" max="1" width="5.28125" style="1" customWidth="1"/>
    <col min="2" max="2" width="10.00390625" style="1" customWidth="1"/>
    <col min="3" max="6" width="9.140625" style="1" customWidth="1"/>
    <col min="7" max="7" width="3.28125" style="1" customWidth="1"/>
    <col min="8" max="8" width="3.421875" style="1" customWidth="1"/>
    <col min="9" max="9" width="0.9921875" style="1" customWidth="1"/>
    <col min="10" max="12" width="9.140625" style="1" customWidth="1"/>
    <col min="13" max="13" width="9.140625" style="25" customWidth="1"/>
    <col min="14" max="16384" width="9.140625" style="1" customWidth="1"/>
  </cols>
  <sheetData>
    <row r="1" spans="1:12" ht="15" customHeight="1">
      <c r="A1" s="23" t="s">
        <v>272</v>
      </c>
      <c r="G1" s="24"/>
      <c r="H1" s="24"/>
      <c r="I1" s="24"/>
      <c r="J1" s="24"/>
      <c r="K1" s="24"/>
      <c r="L1" s="35" t="s">
        <v>271</v>
      </c>
    </row>
    <row r="2" spans="1:12" ht="15" customHeight="1">
      <c r="A2" s="11" t="s">
        <v>78</v>
      </c>
      <c r="B2" s="12"/>
      <c r="C2" s="12"/>
      <c r="D2" s="12"/>
      <c r="E2" s="12"/>
      <c r="F2" s="11" t="s">
        <v>100</v>
      </c>
      <c r="G2" s="12"/>
      <c r="H2" s="12"/>
      <c r="I2" s="12"/>
      <c r="J2" s="12"/>
      <c r="K2" s="12"/>
      <c r="L2" s="11"/>
    </row>
    <row r="3" spans="1:12" ht="15" customHeight="1">
      <c r="A3" s="1" t="s">
        <v>2</v>
      </c>
      <c r="C3" s="76">
        <f>Merk_Machine</f>
        <v>0</v>
      </c>
      <c r="D3" s="72"/>
      <c r="E3" s="77"/>
      <c r="F3" s="1" t="s">
        <v>8</v>
      </c>
      <c r="J3" s="76">
        <f>Datum_Keuring</f>
        <v>0</v>
      </c>
      <c r="K3" s="72"/>
      <c r="L3" s="77"/>
    </row>
    <row r="4" spans="1:12" ht="15" customHeight="1">
      <c r="A4" s="1" t="s">
        <v>3</v>
      </c>
      <c r="C4" s="76">
        <f>Type_Machine</f>
        <v>0</v>
      </c>
      <c r="D4" s="72"/>
      <c r="E4" s="77"/>
      <c r="F4" s="1" t="s">
        <v>60</v>
      </c>
      <c r="J4" s="76">
        <f>Project</f>
        <v>0</v>
      </c>
      <c r="K4" s="72"/>
      <c r="L4" s="77"/>
    </row>
    <row r="5" spans="1:12" ht="15" customHeight="1">
      <c r="A5" s="1" t="s">
        <v>4</v>
      </c>
      <c r="C5" s="76">
        <f>Serienr_Machine</f>
        <v>0</v>
      </c>
      <c r="D5" s="72"/>
      <c r="E5" s="77"/>
      <c r="F5" s="1" t="s">
        <v>9</v>
      </c>
      <c r="J5" s="76">
        <f>Project_Plaats</f>
        <v>0</v>
      </c>
      <c r="K5" s="72"/>
      <c r="L5" s="77"/>
    </row>
    <row r="6" spans="1:12" ht="15" customHeight="1">
      <c r="A6" s="1" t="s">
        <v>5</v>
      </c>
      <c r="C6" s="76">
        <f>Bouwjaar_Machine</f>
        <v>0</v>
      </c>
      <c r="D6" s="72"/>
      <c r="E6" s="77"/>
      <c r="J6" s="76">
        <f>Project_Adres</f>
        <v>0</v>
      </c>
      <c r="K6" s="72"/>
      <c r="L6" s="77"/>
    </row>
    <row r="7" spans="1:12" ht="15" customHeight="1">
      <c r="A7" s="1" t="s">
        <v>6</v>
      </c>
      <c r="C7" s="76">
        <f>Eigenaar_Machine</f>
        <v>0</v>
      </c>
      <c r="D7" s="72"/>
      <c r="E7" s="77"/>
      <c r="F7" s="1" t="s">
        <v>10</v>
      </c>
      <c r="J7" s="76">
        <f>Opdrachtgever</f>
        <v>0</v>
      </c>
      <c r="K7" s="72"/>
      <c r="L7" s="77"/>
    </row>
    <row r="8" spans="1:12" ht="15" customHeight="1">
      <c r="A8" s="1" t="s">
        <v>7</v>
      </c>
      <c r="C8" s="76">
        <f>Adres_Eigenaar_Machine</f>
        <v>0</v>
      </c>
      <c r="D8" s="72"/>
      <c r="E8" s="77"/>
      <c r="F8" s="1" t="s">
        <v>11</v>
      </c>
      <c r="J8" s="76">
        <f>Machine_Opmerking1</f>
        <v>0</v>
      </c>
      <c r="K8" s="72"/>
      <c r="L8" s="77"/>
    </row>
    <row r="9" spans="3:12" ht="15" customHeight="1">
      <c r="C9" s="76">
        <f>PCenPlaats_Eigenaar_Machine</f>
        <v>0</v>
      </c>
      <c r="D9" s="72"/>
      <c r="E9" s="77"/>
      <c r="J9" s="76">
        <f>Machine_Opmerking2</f>
        <v>0</v>
      </c>
      <c r="K9" s="72"/>
      <c r="L9" s="77"/>
    </row>
    <row r="10" spans="1:12" ht="15" customHeight="1">
      <c r="A10" s="11" t="s">
        <v>80</v>
      </c>
      <c r="B10" s="12"/>
      <c r="C10" s="13"/>
      <c r="D10" s="13"/>
      <c r="E10" s="13"/>
      <c r="F10" s="12"/>
      <c r="G10" s="12"/>
      <c r="H10" s="12"/>
      <c r="I10" s="12"/>
      <c r="J10" s="13"/>
      <c r="K10" s="13"/>
      <c r="L10" s="13"/>
    </row>
    <row r="11" spans="1:12" ht="15" customHeight="1">
      <c r="A11" s="1" t="s">
        <v>2</v>
      </c>
      <c r="C11" s="76">
        <f>Merk_Brugwagen</f>
        <v>0</v>
      </c>
      <c r="D11" s="72"/>
      <c r="E11" s="77"/>
      <c r="F11" s="1" t="s">
        <v>11</v>
      </c>
      <c r="J11" s="91">
        <f>Opmerking_Brugwagen</f>
        <v>0</v>
      </c>
      <c r="K11" s="92"/>
      <c r="L11" s="93"/>
    </row>
    <row r="12" spans="1:12" ht="15" customHeight="1">
      <c r="A12" s="1" t="s">
        <v>3</v>
      </c>
      <c r="C12" s="76">
        <f>Type_Brugwagen</f>
        <v>0</v>
      </c>
      <c r="D12" s="72"/>
      <c r="E12" s="77"/>
      <c r="J12" s="94"/>
      <c r="K12" s="95"/>
      <c r="L12" s="96"/>
    </row>
    <row r="13" spans="1:12" ht="15" customHeight="1">
      <c r="A13" s="1" t="s">
        <v>4</v>
      </c>
      <c r="C13" s="76">
        <f>Serienr_brugwagen</f>
        <v>0</v>
      </c>
      <c r="D13" s="72"/>
      <c r="E13" s="77"/>
      <c r="J13" s="94"/>
      <c r="K13" s="95"/>
      <c r="L13" s="96"/>
    </row>
    <row r="14" spans="1:12" ht="15" customHeight="1">
      <c r="A14" s="1" t="s">
        <v>5</v>
      </c>
      <c r="C14" s="76">
        <f>Bouwjaar_brugwagen</f>
        <v>0</v>
      </c>
      <c r="D14" s="72"/>
      <c r="E14" s="77"/>
      <c r="J14" s="94"/>
      <c r="K14" s="95"/>
      <c r="L14" s="96"/>
    </row>
    <row r="15" spans="1:12" ht="15" customHeight="1">
      <c r="A15" s="1" t="s">
        <v>6</v>
      </c>
      <c r="C15" s="76">
        <f>Eigenaar_brugwagen</f>
        <v>0</v>
      </c>
      <c r="D15" s="72"/>
      <c r="E15" s="77"/>
      <c r="J15" s="94"/>
      <c r="K15" s="95"/>
      <c r="L15" s="96"/>
    </row>
    <row r="16" spans="1:12" ht="15" customHeight="1">
      <c r="A16" s="1" t="s">
        <v>7</v>
      </c>
      <c r="C16" s="76">
        <f>Adres_eigenaar_brugwagen</f>
        <v>0</v>
      </c>
      <c r="D16" s="72"/>
      <c r="E16" s="77"/>
      <c r="J16" s="94"/>
      <c r="K16" s="95"/>
      <c r="L16" s="96"/>
    </row>
    <row r="17" spans="3:12" ht="15" customHeight="1">
      <c r="C17" s="76">
        <f>PCenPlaats_eigenaar_brugwagen</f>
        <v>0</v>
      </c>
      <c r="D17" s="72"/>
      <c r="E17" s="77"/>
      <c r="J17" s="97"/>
      <c r="K17" s="98"/>
      <c r="L17" s="99"/>
    </row>
    <row r="18" spans="1:12" ht="15" customHeight="1">
      <c r="A18" s="28" t="s">
        <v>81</v>
      </c>
      <c r="B18" s="28"/>
      <c r="C18" s="14"/>
      <c r="D18" s="15"/>
      <c r="E18" s="15"/>
      <c r="F18" s="13"/>
      <c r="G18" s="13"/>
      <c r="H18" s="13"/>
      <c r="I18" s="13"/>
      <c r="J18" s="15"/>
      <c r="K18" s="15"/>
      <c r="L18" s="15"/>
    </row>
    <row r="19" spans="1:12" ht="15" customHeight="1">
      <c r="A19" s="1" t="s">
        <v>2</v>
      </c>
      <c r="C19" s="76">
        <f>Merk_ponton</f>
        <v>0</v>
      </c>
      <c r="D19" s="72"/>
      <c r="E19" s="77"/>
      <c r="F19" s="1" t="s">
        <v>11</v>
      </c>
      <c r="J19" s="91">
        <f>Opmerking_Vaartuig</f>
        <v>0</v>
      </c>
      <c r="K19" s="92"/>
      <c r="L19" s="93"/>
    </row>
    <row r="20" spans="1:12" ht="15" customHeight="1">
      <c r="A20" s="1" t="s">
        <v>3</v>
      </c>
      <c r="C20" s="76">
        <f>Type_ponton</f>
        <v>0</v>
      </c>
      <c r="D20" s="72"/>
      <c r="E20" s="77"/>
      <c r="J20" s="94"/>
      <c r="K20" s="95"/>
      <c r="L20" s="96"/>
    </row>
    <row r="21" spans="1:12" ht="15" customHeight="1">
      <c r="A21" s="1" t="s">
        <v>4</v>
      </c>
      <c r="C21" s="76">
        <f>serienr_ponton</f>
        <v>0</v>
      </c>
      <c r="D21" s="72"/>
      <c r="E21" s="77"/>
      <c r="J21" s="94"/>
      <c r="K21" s="95"/>
      <c r="L21" s="96"/>
    </row>
    <row r="22" spans="1:12" ht="15" customHeight="1">
      <c r="A22" s="1" t="s">
        <v>5</v>
      </c>
      <c r="C22" s="76">
        <f>Bouwjaar_ponton</f>
        <v>0</v>
      </c>
      <c r="D22" s="72"/>
      <c r="E22" s="77"/>
      <c r="J22" s="94"/>
      <c r="K22" s="95"/>
      <c r="L22" s="96"/>
    </row>
    <row r="23" spans="1:12" ht="15" customHeight="1">
      <c r="A23" s="1" t="s">
        <v>6</v>
      </c>
      <c r="C23" s="76">
        <f>Eigenaar_ponton</f>
        <v>0</v>
      </c>
      <c r="D23" s="72"/>
      <c r="E23" s="77"/>
      <c r="J23" s="94"/>
      <c r="K23" s="95"/>
      <c r="L23" s="96"/>
    </row>
    <row r="24" spans="1:12" ht="15" customHeight="1">
      <c r="A24" s="1" t="s">
        <v>7</v>
      </c>
      <c r="C24" s="76">
        <f>Adres_eigenaar_ponton</f>
        <v>0</v>
      </c>
      <c r="D24" s="72"/>
      <c r="E24" s="77"/>
      <c r="J24" s="94"/>
      <c r="K24" s="95"/>
      <c r="L24" s="96"/>
    </row>
    <row r="25" spans="3:12" ht="15" customHeight="1">
      <c r="C25" s="76">
        <f>PCenPlaats_Eigenaar_Ponton</f>
        <v>0</v>
      </c>
      <c r="D25" s="72"/>
      <c r="E25" s="77"/>
      <c r="J25" s="97"/>
      <c r="K25" s="98"/>
      <c r="L25" s="99"/>
    </row>
    <row r="26" spans="1:12" ht="15" customHeight="1">
      <c r="A26" s="28" t="s">
        <v>79</v>
      </c>
      <c r="B26" s="28"/>
      <c r="C26" s="15"/>
      <c r="D26" s="15"/>
      <c r="E26" s="15"/>
      <c r="F26" s="28" t="s">
        <v>82</v>
      </c>
      <c r="G26" s="28"/>
      <c r="H26" s="28"/>
      <c r="I26" s="28"/>
      <c r="J26" s="14"/>
      <c r="K26" s="15"/>
      <c r="L26" s="15"/>
    </row>
    <row r="27" spans="1:12" ht="15" customHeight="1">
      <c r="A27" s="1" t="s">
        <v>13</v>
      </c>
      <c r="C27" s="76">
        <f>Eigen_deskundige</f>
        <v>0</v>
      </c>
      <c r="D27" s="72"/>
      <c r="E27" s="77"/>
      <c r="J27" s="76">
        <f>fund_techniek1</f>
        <v>0</v>
      </c>
      <c r="K27" s="72"/>
      <c r="L27" s="77"/>
    </row>
    <row r="28" spans="1:12" ht="15" customHeight="1">
      <c r="A28" s="1" t="s">
        <v>12</v>
      </c>
      <c r="C28" s="76">
        <f>Keuringsinstantie</f>
        <v>0</v>
      </c>
      <c r="D28" s="72"/>
      <c r="E28" s="77"/>
      <c r="J28" s="76">
        <f>fund_techniek2</f>
        <v>0</v>
      </c>
      <c r="K28" s="72"/>
      <c r="L28" s="77"/>
    </row>
    <row r="29" spans="1:12" ht="15" customHeight="1">
      <c r="A29" s="28" t="s">
        <v>14</v>
      </c>
      <c r="B29" s="28"/>
      <c r="C29" s="15"/>
      <c r="D29" s="15"/>
      <c r="E29" s="15"/>
      <c r="F29" s="28" t="s">
        <v>120</v>
      </c>
      <c r="G29" s="28"/>
      <c r="H29" s="28"/>
      <c r="I29" s="28"/>
      <c r="J29" s="14"/>
      <c r="K29" s="14"/>
      <c r="L29" s="14"/>
    </row>
    <row r="30" spans="1:12" ht="15" customHeight="1">
      <c r="A30" s="1" t="s">
        <v>15</v>
      </c>
      <c r="C30" s="76"/>
      <c r="D30" s="72"/>
      <c r="E30" s="77"/>
      <c r="J30" s="76"/>
      <c r="K30" s="72"/>
      <c r="L30" s="77"/>
    </row>
    <row r="31" spans="1:12" ht="15" customHeight="1">
      <c r="A31" s="1" t="s">
        <v>16</v>
      </c>
      <c r="C31" s="76"/>
      <c r="D31" s="72"/>
      <c r="E31" s="77"/>
      <c r="J31" s="76"/>
      <c r="K31" s="72"/>
      <c r="L31" s="77"/>
    </row>
    <row r="32" spans="3:12" ht="3.75" customHeight="1" thickBot="1">
      <c r="C32" s="33"/>
      <c r="D32" s="34"/>
      <c r="E32" s="34"/>
      <c r="J32" s="33"/>
      <c r="K32" s="34"/>
      <c r="L32" s="34"/>
    </row>
    <row r="33" spans="1:12" ht="15" customHeight="1" thickBot="1">
      <c r="A33" s="16" t="s">
        <v>117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7"/>
    </row>
    <row r="34" spans="2:11" ht="3.75" customHeight="1">
      <c r="B34" s="37"/>
      <c r="C34" s="37"/>
      <c r="D34" s="37"/>
      <c r="E34" s="37"/>
      <c r="F34" s="37"/>
      <c r="G34" s="37"/>
      <c r="H34" s="38"/>
      <c r="I34" s="7"/>
      <c r="J34" s="7"/>
      <c r="K34" s="7"/>
    </row>
    <row r="35" spans="1:12" ht="15" customHeight="1" thickBot="1">
      <c r="A35" s="11" t="s">
        <v>266</v>
      </c>
      <c r="B35" s="11" t="s">
        <v>265</v>
      </c>
      <c r="C35" s="11"/>
      <c r="D35" s="12"/>
      <c r="E35" s="12"/>
      <c r="F35" s="12"/>
      <c r="G35" s="12"/>
      <c r="H35" s="28"/>
      <c r="I35" s="28"/>
      <c r="J35" s="12"/>
      <c r="K35" s="12"/>
      <c r="L35" s="12"/>
    </row>
    <row r="36" spans="1:13" s="6" customFormat="1" ht="15" customHeight="1" thickBot="1">
      <c r="A36" s="6" t="s">
        <v>264</v>
      </c>
      <c r="B36" s="6" t="s">
        <v>24</v>
      </c>
      <c r="G36" s="41" t="s">
        <v>76</v>
      </c>
      <c r="H36" s="41" t="s">
        <v>77</v>
      </c>
      <c r="I36" s="42"/>
      <c r="J36" s="6" t="s">
        <v>25</v>
      </c>
      <c r="M36" s="43"/>
    </row>
    <row r="37" spans="1:12" ht="15" customHeight="1" thickBot="1">
      <c r="A37" s="1" t="s">
        <v>263</v>
      </c>
      <c r="B37" s="1" t="s">
        <v>262</v>
      </c>
      <c r="G37" s="8"/>
      <c r="H37" s="8"/>
      <c r="I37" s="40"/>
      <c r="J37" s="71"/>
      <c r="K37" s="72"/>
      <c r="L37" s="72"/>
    </row>
    <row r="38" spans="1:12" ht="15" customHeight="1" thickBot="1">
      <c r="A38" s="1" t="s">
        <v>261</v>
      </c>
      <c r="B38" s="1" t="s">
        <v>260</v>
      </c>
      <c r="G38" s="8"/>
      <c r="H38" s="8"/>
      <c r="I38" s="40"/>
      <c r="J38" s="71"/>
      <c r="K38" s="72"/>
      <c r="L38" s="72"/>
    </row>
    <row r="39" spans="1:12" ht="15" customHeight="1" thickBot="1">
      <c r="A39" s="1" t="s">
        <v>259</v>
      </c>
      <c r="B39" s="1" t="s">
        <v>258</v>
      </c>
      <c r="G39" s="8"/>
      <c r="H39" s="8"/>
      <c r="I39" s="40"/>
      <c r="J39" s="71"/>
      <c r="K39" s="72"/>
      <c r="L39" s="72"/>
    </row>
    <row r="40" spans="1:12" ht="15" customHeight="1" thickBot="1">
      <c r="A40" s="1" t="s">
        <v>257</v>
      </c>
      <c r="B40" s="1" t="s">
        <v>256</v>
      </c>
      <c r="G40" s="8"/>
      <c r="H40" s="8"/>
      <c r="I40" s="40"/>
      <c r="J40" s="71"/>
      <c r="K40" s="72"/>
      <c r="L40" s="72"/>
    </row>
    <row r="41" spans="1:12" ht="15" customHeight="1" thickBot="1">
      <c r="A41" s="1" t="s">
        <v>255</v>
      </c>
      <c r="B41" s="1" t="s">
        <v>254</v>
      </c>
      <c r="G41" s="8"/>
      <c r="H41" s="8"/>
      <c r="I41" s="40"/>
      <c r="J41" s="71"/>
      <c r="K41" s="72"/>
      <c r="L41" s="72"/>
    </row>
    <row r="42" spans="1:12" ht="15" customHeight="1" thickBot="1">
      <c r="A42" s="1" t="s">
        <v>253</v>
      </c>
      <c r="B42" s="1" t="s">
        <v>252</v>
      </c>
      <c r="G42" s="8"/>
      <c r="H42" s="8"/>
      <c r="I42" s="40"/>
      <c r="J42" s="71"/>
      <c r="K42" s="72"/>
      <c r="L42" s="72"/>
    </row>
    <row r="43" spans="1:12" ht="15" customHeight="1" thickBot="1">
      <c r="A43" s="1" t="s">
        <v>251</v>
      </c>
      <c r="B43" s="1" t="s">
        <v>26</v>
      </c>
      <c r="G43" s="8"/>
      <c r="H43" s="8"/>
      <c r="I43" s="40"/>
      <c r="J43" s="71"/>
      <c r="K43" s="72"/>
      <c r="L43" s="72"/>
    </row>
    <row r="44" spans="1:13" s="6" customFormat="1" ht="15" customHeight="1" thickBot="1">
      <c r="A44" s="6" t="s">
        <v>250</v>
      </c>
      <c r="B44" s="6" t="s">
        <v>249</v>
      </c>
      <c r="G44" s="41" t="s">
        <v>76</v>
      </c>
      <c r="H44" s="41" t="s">
        <v>77</v>
      </c>
      <c r="I44" s="42"/>
      <c r="J44" s="36" t="s">
        <v>25</v>
      </c>
      <c r="K44" s="36"/>
      <c r="L44" s="36"/>
      <c r="M44" s="43"/>
    </row>
    <row r="45" spans="1:12" ht="15" customHeight="1" thickBot="1">
      <c r="A45" s="1" t="s">
        <v>248</v>
      </c>
      <c r="B45" s="1" t="s">
        <v>247</v>
      </c>
      <c r="G45" s="8"/>
      <c r="H45" s="8"/>
      <c r="I45" s="40"/>
      <c r="J45" s="71"/>
      <c r="K45" s="72"/>
      <c r="L45" s="72"/>
    </row>
    <row r="46" spans="1:12" ht="15" customHeight="1" thickBot="1">
      <c r="A46" s="1" t="s">
        <v>246</v>
      </c>
      <c r="B46" s="31" t="s">
        <v>333</v>
      </c>
      <c r="G46" s="8"/>
      <c r="H46" s="8"/>
      <c r="I46" s="40"/>
      <c r="J46" s="71"/>
      <c r="K46" s="72"/>
      <c r="L46" s="72"/>
    </row>
    <row r="47" spans="1:12" ht="15" customHeight="1" thickBot="1">
      <c r="A47" s="1" t="s">
        <v>244</v>
      </c>
      <c r="B47" s="1" t="s">
        <v>243</v>
      </c>
      <c r="G47" s="8"/>
      <c r="H47" s="8"/>
      <c r="I47" s="40"/>
      <c r="J47" s="71"/>
      <c r="K47" s="72"/>
      <c r="L47" s="72"/>
    </row>
    <row r="48" spans="1:12" ht="15" customHeight="1" thickBot="1">
      <c r="A48" s="1" t="s">
        <v>242</v>
      </c>
      <c r="B48" s="1" t="s">
        <v>241</v>
      </c>
      <c r="G48" s="8"/>
      <c r="H48" s="8"/>
      <c r="I48" s="40"/>
      <c r="J48" s="71"/>
      <c r="K48" s="72"/>
      <c r="L48" s="72"/>
    </row>
    <row r="49" spans="1:12" ht="15" customHeight="1" thickBot="1">
      <c r="A49" s="1" t="s">
        <v>240</v>
      </c>
      <c r="B49" s="1" t="s">
        <v>26</v>
      </c>
      <c r="G49" s="8"/>
      <c r="H49" s="8"/>
      <c r="I49" s="40"/>
      <c r="J49" s="71"/>
      <c r="K49" s="72"/>
      <c r="L49" s="72"/>
    </row>
    <row r="50" spans="1:13" s="6" customFormat="1" ht="15" customHeight="1" thickBot="1">
      <c r="A50" s="6" t="s">
        <v>239</v>
      </c>
      <c r="B50" s="6" t="s">
        <v>238</v>
      </c>
      <c r="G50" s="41" t="s">
        <v>76</v>
      </c>
      <c r="H50" s="41" t="s">
        <v>77</v>
      </c>
      <c r="I50" s="42"/>
      <c r="J50" s="36" t="s">
        <v>25</v>
      </c>
      <c r="K50" s="36"/>
      <c r="L50" s="44"/>
      <c r="M50" s="43"/>
    </row>
    <row r="51" spans="1:12" ht="15" customHeight="1" thickBot="1">
      <c r="A51" s="1" t="s">
        <v>237</v>
      </c>
      <c r="B51" s="31" t="s">
        <v>320</v>
      </c>
      <c r="G51" s="8"/>
      <c r="H51" s="8"/>
      <c r="I51" s="7"/>
      <c r="J51" s="3" t="s">
        <v>236</v>
      </c>
      <c r="K51" s="3"/>
      <c r="L51" s="3"/>
    </row>
    <row r="52" spans="1:12" ht="15" customHeight="1" thickBot="1">
      <c r="A52" s="1" t="s">
        <v>235</v>
      </c>
      <c r="B52" s="1" t="s">
        <v>234</v>
      </c>
      <c r="G52" s="8"/>
      <c r="H52" s="8"/>
      <c r="I52" s="40"/>
      <c r="J52" s="71"/>
      <c r="K52" s="72"/>
      <c r="L52" s="72"/>
    </row>
    <row r="53" spans="1:12" ht="15" customHeight="1" thickBot="1">
      <c r="A53" s="1" t="s">
        <v>233</v>
      </c>
      <c r="B53" s="1" t="s">
        <v>232</v>
      </c>
      <c r="G53" s="8"/>
      <c r="H53" s="8"/>
      <c r="I53" s="40"/>
      <c r="J53" s="71"/>
      <c r="K53" s="72"/>
      <c r="L53" s="72"/>
    </row>
    <row r="54" spans="1:12" ht="15" customHeight="1" thickBot="1">
      <c r="A54" s="1" t="s">
        <v>227</v>
      </c>
      <c r="B54" s="1" t="s">
        <v>214</v>
      </c>
      <c r="G54" s="8"/>
      <c r="H54" s="8"/>
      <c r="I54" s="40"/>
      <c r="J54" s="71"/>
      <c r="K54" s="72"/>
      <c r="L54" s="72"/>
    </row>
    <row r="55" spans="1:12" ht="15" customHeight="1" thickBot="1">
      <c r="A55" s="1" t="s">
        <v>226</v>
      </c>
      <c r="B55" s="1" t="s">
        <v>212</v>
      </c>
      <c r="G55" s="8"/>
      <c r="H55" s="8"/>
      <c r="I55" s="40"/>
      <c r="J55" s="71"/>
      <c r="K55" s="72"/>
      <c r="L55" s="72"/>
    </row>
    <row r="56" spans="1:12" ht="15" customHeight="1" thickBot="1">
      <c r="A56" s="1" t="s">
        <v>224</v>
      </c>
      <c r="B56" s="1" t="s">
        <v>26</v>
      </c>
      <c r="G56" s="8"/>
      <c r="H56" s="8"/>
      <c r="I56" s="40"/>
      <c r="J56" s="71"/>
      <c r="K56" s="72"/>
      <c r="L56" s="72"/>
    </row>
    <row r="57" spans="1:13" s="6" customFormat="1" ht="15" customHeight="1" thickBot="1">
      <c r="A57" s="6" t="s">
        <v>223</v>
      </c>
      <c r="B57" s="6" t="s">
        <v>222</v>
      </c>
      <c r="G57" s="41" t="s">
        <v>76</v>
      </c>
      <c r="H57" s="41" t="s">
        <v>77</v>
      </c>
      <c r="I57" s="42"/>
      <c r="J57" s="36" t="s">
        <v>25</v>
      </c>
      <c r="K57" s="36"/>
      <c r="L57" s="44"/>
      <c r="M57" s="43"/>
    </row>
    <row r="58" spans="1:12" ht="15" customHeight="1" thickBot="1">
      <c r="A58" s="1" t="s">
        <v>221</v>
      </c>
      <c r="B58" s="31" t="s">
        <v>322</v>
      </c>
      <c r="G58" s="8"/>
      <c r="H58" s="8"/>
      <c r="I58" s="7"/>
      <c r="J58" s="3" t="s">
        <v>220</v>
      </c>
      <c r="K58" s="3"/>
      <c r="L58" s="3"/>
    </row>
    <row r="59" spans="1:12" ht="15" customHeight="1" thickBot="1">
      <c r="A59" s="1" t="s">
        <v>219</v>
      </c>
      <c r="B59" s="1" t="s">
        <v>218</v>
      </c>
      <c r="G59" s="8"/>
      <c r="H59" s="8"/>
      <c r="I59" s="40"/>
      <c r="J59" s="71"/>
      <c r="K59" s="72"/>
      <c r="L59" s="72"/>
    </row>
    <row r="60" spans="1:12" ht="15" customHeight="1" thickBot="1">
      <c r="A60" s="1" t="s">
        <v>217</v>
      </c>
      <c r="B60" s="1" t="s">
        <v>216</v>
      </c>
      <c r="G60" s="8"/>
      <c r="H60" s="8"/>
      <c r="I60" s="40"/>
      <c r="J60" s="71"/>
      <c r="K60" s="72"/>
      <c r="L60" s="72"/>
    </row>
    <row r="61" spans="1:12" ht="15" customHeight="1" thickBot="1">
      <c r="A61" s="1" t="s">
        <v>215</v>
      </c>
      <c r="B61" s="1" t="s">
        <v>214</v>
      </c>
      <c r="G61" s="8"/>
      <c r="H61" s="8"/>
      <c r="I61" s="40"/>
      <c r="J61" s="71"/>
      <c r="K61" s="72"/>
      <c r="L61" s="72"/>
    </row>
    <row r="62" spans="1:12" ht="15" customHeight="1" thickBot="1">
      <c r="A62" s="1" t="s">
        <v>213</v>
      </c>
      <c r="B62" s="1" t="s">
        <v>212</v>
      </c>
      <c r="G62" s="8"/>
      <c r="H62" s="8"/>
      <c r="I62" s="40"/>
      <c r="J62" s="71"/>
      <c r="K62" s="72"/>
      <c r="L62" s="72"/>
    </row>
    <row r="63" spans="1:12" ht="15" customHeight="1" thickBot="1">
      <c r="A63" s="1" t="s">
        <v>211</v>
      </c>
      <c r="B63" s="1" t="s">
        <v>210</v>
      </c>
      <c r="G63" s="8"/>
      <c r="H63" s="8"/>
      <c r="I63" s="40"/>
      <c r="J63" s="71"/>
      <c r="K63" s="72"/>
      <c r="L63" s="72"/>
    </row>
    <row r="64" spans="1:12" ht="15" customHeight="1" thickBot="1">
      <c r="A64" s="1" t="s">
        <v>199</v>
      </c>
      <c r="B64" s="1" t="s">
        <v>26</v>
      </c>
      <c r="G64" s="8"/>
      <c r="H64" s="8"/>
      <c r="I64" s="40"/>
      <c r="J64" s="71"/>
      <c r="K64" s="72"/>
      <c r="L64" s="72"/>
    </row>
    <row r="65" spans="1:13" s="6" customFormat="1" ht="15" customHeight="1" thickBot="1">
      <c r="A65" s="6" t="s">
        <v>198</v>
      </c>
      <c r="B65" s="6" t="s">
        <v>346</v>
      </c>
      <c r="G65" s="41" t="s">
        <v>76</v>
      </c>
      <c r="H65" s="41" t="s">
        <v>77</v>
      </c>
      <c r="I65" s="42"/>
      <c r="J65" s="36" t="s">
        <v>25</v>
      </c>
      <c r="K65" s="36"/>
      <c r="L65" s="44"/>
      <c r="M65" s="43"/>
    </row>
    <row r="66" spans="1:12" ht="15" customHeight="1" thickBot="1">
      <c r="A66" s="1" t="s">
        <v>196</v>
      </c>
      <c r="B66" s="1" t="s">
        <v>195</v>
      </c>
      <c r="G66" s="8"/>
      <c r="H66" s="8"/>
      <c r="I66" s="40"/>
      <c r="J66" s="71"/>
      <c r="K66" s="72"/>
      <c r="L66" s="72"/>
    </row>
    <row r="67" spans="1:12" ht="15" customHeight="1" thickBot="1">
      <c r="A67" s="1" t="s">
        <v>190</v>
      </c>
      <c r="B67" s="1" t="s">
        <v>189</v>
      </c>
      <c r="G67" s="8"/>
      <c r="H67" s="8"/>
      <c r="I67" s="40"/>
      <c r="J67" s="71"/>
      <c r="K67" s="72"/>
      <c r="L67" s="72"/>
    </row>
    <row r="68" spans="1:12" ht="15" customHeight="1" thickBot="1">
      <c r="A68" s="1" t="s">
        <v>188</v>
      </c>
      <c r="B68" s="1" t="s">
        <v>187</v>
      </c>
      <c r="G68" s="8"/>
      <c r="H68" s="8"/>
      <c r="I68" s="40"/>
      <c r="J68" s="71"/>
      <c r="K68" s="72"/>
      <c r="L68" s="72"/>
    </row>
    <row r="69" spans="1:12" ht="15" customHeight="1" thickBot="1">
      <c r="A69" s="1" t="s">
        <v>184</v>
      </c>
      <c r="B69" s="1" t="s">
        <v>183</v>
      </c>
      <c r="G69" s="8"/>
      <c r="H69" s="8"/>
      <c r="I69" s="40"/>
      <c r="J69" s="71"/>
      <c r="K69" s="72"/>
      <c r="L69" s="72"/>
    </row>
    <row r="70" spans="1:12" ht="15" customHeight="1" thickBot="1">
      <c r="A70" s="1" t="s">
        <v>179</v>
      </c>
      <c r="B70" s="1" t="s">
        <v>26</v>
      </c>
      <c r="G70" s="8"/>
      <c r="H70" s="8"/>
      <c r="I70" s="40"/>
      <c r="J70" s="71"/>
      <c r="K70" s="72"/>
      <c r="L70" s="72"/>
    </row>
    <row r="71" spans="1:13" s="6" customFormat="1" ht="15" customHeight="1" thickBot="1">
      <c r="A71" s="6" t="s">
        <v>178</v>
      </c>
      <c r="B71" s="6" t="s">
        <v>177</v>
      </c>
      <c r="G71" s="41" t="s">
        <v>76</v>
      </c>
      <c r="H71" s="41" t="s">
        <v>77</v>
      </c>
      <c r="I71" s="42"/>
      <c r="J71" s="36" t="s">
        <v>25</v>
      </c>
      <c r="K71" s="36"/>
      <c r="L71" s="36"/>
      <c r="M71" s="43"/>
    </row>
    <row r="72" spans="1:12" ht="15" customHeight="1" thickBot="1">
      <c r="A72" s="1" t="s">
        <v>176</v>
      </c>
      <c r="B72" s="1" t="s">
        <v>175</v>
      </c>
      <c r="G72" s="8"/>
      <c r="H72" s="8"/>
      <c r="I72" s="40"/>
      <c r="J72" s="71"/>
      <c r="K72" s="72"/>
      <c r="L72" s="72"/>
    </row>
    <row r="73" spans="1:12" ht="15" customHeight="1" thickBot="1">
      <c r="A73" s="1" t="s">
        <v>174</v>
      </c>
      <c r="B73" s="1" t="s">
        <v>173</v>
      </c>
      <c r="G73" s="8"/>
      <c r="H73" s="8"/>
      <c r="I73" s="40"/>
      <c r="J73" s="71"/>
      <c r="K73" s="72"/>
      <c r="L73" s="72"/>
    </row>
    <row r="74" spans="1:12" ht="15" customHeight="1" thickBot="1">
      <c r="A74" s="1" t="s">
        <v>172</v>
      </c>
      <c r="B74" s="1" t="s">
        <v>171</v>
      </c>
      <c r="G74" s="8"/>
      <c r="H74" s="8"/>
      <c r="I74" s="40"/>
      <c r="J74" s="71"/>
      <c r="K74" s="72"/>
      <c r="L74" s="72"/>
    </row>
    <row r="75" spans="1:12" ht="15" customHeight="1" thickBot="1">
      <c r="A75" s="1" t="s">
        <v>170</v>
      </c>
      <c r="B75" s="1" t="s">
        <v>26</v>
      </c>
      <c r="G75" s="8"/>
      <c r="H75" s="8"/>
      <c r="I75" s="40"/>
      <c r="J75" s="71"/>
      <c r="K75" s="72"/>
      <c r="L75" s="72"/>
    </row>
    <row r="76" spans="1:13" s="6" customFormat="1" ht="15" customHeight="1" thickBot="1">
      <c r="A76" s="6" t="s">
        <v>169</v>
      </c>
      <c r="B76" s="6" t="s">
        <v>168</v>
      </c>
      <c r="G76" s="41" t="s">
        <v>76</v>
      </c>
      <c r="H76" s="41" t="s">
        <v>77</v>
      </c>
      <c r="I76" s="42"/>
      <c r="J76" s="36" t="s">
        <v>25</v>
      </c>
      <c r="K76" s="36"/>
      <c r="L76" s="36"/>
      <c r="M76" s="43"/>
    </row>
    <row r="77" spans="1:12" ht="15" customHeight="1" thickBot="1">
      <c r="A77" s="1" t="s">
        <v>167</v>
      </c>
      <c r="B77" s="1" t="s">
        <v>166</v>
      </c>
      <c r="G77" s="8"/>
      <c r="H77" s="8"/>
      <c r="I77" s="40"/>
      <c r="J77" s="71"/>
      <c r="K77" s="72"/>
      <c r="L77" s="72"/>
    </row>
    <row r="78" spans="1:12" ht="15" customHeight="1" thickBot="1">
      <c r="A78" s="1" t="s">
        <v>165</v>
      </c>
      <c r="B78" s="1" t="s">
        <v>164</v>
      </c>
      <c r="G78" s="8"/>
      <c r="H78" s="8"/>
      <c r="I78" s="40"/>
      <c r="J78" s="71"/>
      <c r="K78" s="72"/>
      <c r="L78" s="72"/>
    </row>
    <row r="79" spans="1:12" ht="15" customHeight="1" thickBot="1">
      <c r="A79" s="1" t="s">
        <v>163</v>
      </c>
      <c r="B79" s="1" t="s">
        <v>162</v>
      </c>
      <c r="G79" s="8"/>
      <c r="H79" s="8"/>
      <c r="I79" s="40"/>
      <c r="J79" s="71"/>
      <c r="K79" s="72"/>
      <c r="L79" s="72"/>
    </row>
    <row r="80" spans="1:12" ht="15" customHeight="1" thickBot="1">
      <c r="A80" s="1" t="s">
        <v>161</v>
      </c>
      <c r="B80" s="1" t="s">
        <v>26</v>
      </c>
      <c r="G80" s="8"/>
      <c r="H80" s="8"/>
      <c r="I80" s="40"/>
      <c r="J80" s="71"/>
      <c r="K80" s="72"/>
      <c r="L80" s="72"/>
    </row>
    <row r="81" spans="1:13" s="6" customFormat="1" ht="15" customHeight="1" thickBot="1">
      <c r="A81" s="6" t="s">
        <v>138</v>
      </c>
      <c r="B81" s="6" t="s">
        <v>137</v>
      </c>
      <c r="G81" s="41" t="s">
        <v>76</v>
      </c>
      <c r="H81" s="41" t="s">
        <v>77</v>
      </c>
      <c r="I81" s="42"/>
      <c r="J81" s="36" t="s">
        <v>25</v>
      </c>
      <c r="K81" s="36"/>
      <c r="L81" s="36"/>
      <c r="M81" s="43"/>
    </row>
    <row r="82" spans="1:12" ht="15" customHeight="1" thickBot="1">
      <c r="A82" s="1" t="s">
        <v>136</v>
      </c>
      <c r="B82" s="1" t="s">
        <v>135</v>
      </c>
      <c r="G82" s="8"/>
      <c r="H82" s="8"/>
      <c r="I82" s="40"/>
      <c r="J82" s="71"/>
      <c r="K82" s="72"/>
      <c r="L82" s="72"/>
    </row>
    <row r="83" spans="1:12" ht="15" customHeight="1" thickBot="1">
      <c r="A83" s="1" t="s">
        <v>134</v>
      </c>
      <c r="B83" s="1" t="s">
        <v>133</v>
      </c>
      <c r="G83" s="8"/>
      <c r="H83" s="8"/>
      <c r="I83" s="40"/>
      <c r="J83" s="71"/>
      <c r="K83" s="72"/>
      <c r="L83" s="72"/>
    </row>
    <row r="84" spans="1:12" ht="15" customHeight="1" thickBot="1">
      <c r="A84" s="1" t="s">
        <v>132</v>
      </c>
      <c r="B84" s="1" t="s">
        <v>131</v>
      </c>
      <c r="G84" s="8"/>
      <c r="H84" s="8"/>
      <c r="I84" s="40"/>
      <c r="J84" s="71"/>
      <c r="K84" s="72"/>
      <c r="L84" s="72"/>
    </row>
    <row r="85" spans="1:12" ht="15" customHeight="1" thickBot="1">
      <c r="A85" s="1" t="s">
        <v>130</v>
      </c>
      <c r="B85" s="1" t="s">
        <v>129</v>
      </c>
      <c r="G85" s="8"/>
      <c r="H85" s="8"/>
      <c r="I85" s="40"/>
      <c r="J85" s="71"/>
      <c r="K85" s="72"/>
      <c r="L85" s="72"/>
    </row>
    <row r="86" spans="1:12" ht="15" customHeight="1" thickBot="1">
      <c r="A86" s="1" t="s">
        <v>128</v>
      </c>
      <c r="B86" s="1" t="s">
        <v>127</v>
      </c>
      <c r="G86" s="8"/>
      <c r="H86" s="8"/>
      <c r="I86" s="40"/>
      <c r="J86" s="71"/>
      <c r="K86" s="72"/>
      <c r="L86" s="72"/>
    </row>
    <row r="87" spans="1:12" ht="15" customHeight="1" thickBot="1">
      <c r="A87" s="1" t="s">
        <v>126</v>
      </c>
      <c r="B87" s="1" t="s">
        <v>125</v>
      </c>
      <c r="G87" s="8"/>
      <c r="H87" s="8"/>
      <c r="I87" s="40"/>
      <c r="J87" s="71"/>
      <c r="K87" s="72"/>
      <c r="L87" s="72"/>
    </row>
    <row r="88" spans="1:12" ht="15" customHeight="1" thickBot="1">
      <c r="A88" s="1" t="s">
        <v>124</v>
      </c>
      <c r="B88" s="1" t="s">
        <v>26</v>
      </c>
      <c r="G88" s="8"/>
      <c r="H88" s="8"/>
      <c r="I88" s="40"/>
      <c r="J88" s="71"/>
      <c r="K88" s="72"/>
      <c r="L88" s="72"/>
    </row>
  </sheetData>
  <sheetProtection/>
  <mergeCells count="81">
    <mergeCell ref="C7:E7"/>
    <mergeCell ref="C8:E8"/>
    <mergeCell ref="C9:E9"/>
    <mergeCell ref="J9:L9"/>
    <mergeCell ref="J11:L17"/>
    <mergeCell ref="C3:E3"/>
    <mergeCell ref="C4:E4"/>
    <mergeCell ref="C5:E5"/>
    <mergeCell ref="C6:E6"/>
    <mergeCell ref="J3:L3"/>
    <mergeCell ref="J4:L4"/>
    <mergeCell ref="J5:L5"/>
    <mergeCell ref="J6:L6"/>
    <mergeCell ref="J7:L7"/>
    <mergeCell ref="C21:E21"/>
    <mergeCell ref="C22:E22"/>
    <mergeCell ref="C15:E15"/>
    <mergeCell ref="C16:E16"/>
    <mergeCell ref="C17:E17"/>
    <mergeCell ref="J8:L8"/>
    <mergeCell ref="C11:E11"/>
    <mergeCell ref="C12:E12"/>
    <mergeCell ref="C13:E13"/>
    <mergeCell ref="C14:E14"/>
    <mergeCell ref="C27:E27"/>
    <mergeCell ref="C28:E28"/>
    <mergeCell ref="J27:L27"/>
    <mergeCell ref="J28:L28"/>
    <mergeCell ref="C23:E23"/>
    <mergeCell ref="C24:E24"/>
    <mergeCell ref="C25:E25"/>
    <mergeCell ref="J19:L25"/>
    <mergeCell ref="C19:E19"/>
    <mergeCell ref="C20:E20"/>
    <mergeCell ref="J37:L37"/>
    <mergeCell ref="J38:L38"/>
    <mergeCell ref="J39:L39"/>
    <mergeCell ref="J40:L40"/>
    <mergeCell ref="C30:E30"/>
    <mergeCell ref="C31:E31"/>
    <mergeCell ref="J30:L30"/>
    <mergeCell ref="J31:L31"/>
    <mergeCell ref="J46:L46"/>
    <mergeCell ref="J47:L47"/>
    <mergeCell ref="J48:L48"/>
    <mergeCell ref="J49:L49"/>
    <mergeCell ref="J41:L41"/>
    <mergeCell ref="J42:L42"/>
    <mergeCell ref="J43:L43"/>
    <mergeCell ref="J45:L45"/>
    <mergeCell ref="J56:L56"/>
    <mergeCell ref="J59:L59"/>
    <mergeCell ref="J60:L60"/>
    <mergeCell ref="J61:L61"/>
    <mergeCell ref="J52:L52"/>
    <mergeCell ref="J53:L53"/>
    <mergeCell ref="J54:L54"/>
    <mergeCell ref="J55:L55"/>
    <mergeCell ref="J67:L67"/>
    <mergeCell ref="J68:L68"/>
    <mergeCell ref="J69:L69"/>
    <mergeCell ref="J70:L70"/>
    <mergeCell ref="J62:L62"/>
    <mergeCell ref="J63:L63"/>
    <mergeCell ref="J64:L64"/>
    <mergeCell ref="J66:L66"/>
    <mergeCell ref="J77:L77"/>
    <mergeCell ref="J78:L78"/>
    <mergeCell ref="J79:L79"/>
    <mergeCell ref="J80:L80"/>
    <mergeCell ref="J72:L72"/>
    <mergeCell ref="J73:L73"/>
    <mergeCell ref="J74:L74"/>
    <mergeCell ref="J75:L75"/>
    <mergeCell ref="J86:L86"/>
    <mergeCell ref="J87:L87"/>
    <mergeCell ref="J88:L88"/>
    <mergeCell ref="J82:L82"/>
    <mergeCell ref="J83:L83"/>
    <mergeCell ref="J84:L84"/>
    <mergeCell ref="J85:L85"/>
  </mergeCells>
  <printOptions/>
  <pageMargins left="0.7086614173228347" right="0.7086614173228347" top="0.7480314960629921" bottom="0.7480314960629921" header="0.2755905511811024" footer="0.31496062992125984"/>
  <pageSetup horizontalDpi="600" verticalDpi="600" orientation="portrait" paperSize="9" r:id="rId2"/>
  <headerFooter>
    <oddHeader>&amp;L&amp;G&amp;C&amp;"-,Vet"&amp;13OPSTELLINGSKEURING 
FUNDERINGSMACHINE&amp;R&amp;G</oddHeader>
    <oddFooter>&amp;C&amp;P van &amp;N</oddFooter>
  </headerFooter>
  <rowBreaks count="1" manualBreakCount="1">
    <brk id="4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4"/>
  <sheetViews>
    <sheetView zoomScale="140" zoomScaleNormal="140" workbookViewId="0" topLeftCell="A91">
      <selection activeCell="C114" sqref="C114"/>
    </sheetView>
  </sheetViews>
  <sheetFormatPr defaultColWidth="9.140625" defaultRowHeight="15" customHeight="1"/>
  <cols>
    <col min="1" max="1" width="5.28125" style="1" customWidth="1"/>
    <col min="2" max="2" width="10.00390625" style="1" customWidth="1"/>
    <col min="3" max="6" width="9.140625" style="1" customWidth="1"/>
    <col min="7" max="7" width="3.28125" style="1" customWidth="1"/>
    <col min="8" max="8" width="3.421875" style="1" customWidth="1"/>
    <col min="9" max="9" width="0.9921875" style="1" customWidth="1"/>
    <col min="10" max="12" width="9.140625" style="1" customWidth="1"/>
    <col min="13" max="13" width="9.140625" style="25" customWidth="1"/>
    <col min="14" max="16384" width="9.140625" style="1" customWidth="1"/>
  </cols>
  <sheetData>
    <row r="1" spans="1:12" ht="15" customHeight="1">
      <c r="A1" s="23" t="s">
        <v>285</v>
      </c>
      <c r="G1" s="24"/>
      <c r="H1" s="24"/>
      <c r="I1" s="24"/>
      <c r="J1" s="24"/>
      <c r="K1" s="24"/>
      <c r="L1" s="35" t="s">
        <v>284</v>
      </c>
    </row>
    <row r="2" spans="1:12" ht="15" customHeight="1">
      <c r="A2" s="11" t="s">
        <v>78</v>
      </c>
      <c r="B2" s="12"/>
      <c r="C2" s="12"/>
      <c r="D2" s="12"/>
      <c r="E2" s="12"/>
      <c r="F2" s="11" t="s">
        <v>100</v>
      </c>
      <c r="G2" s="12"/>
      <c r="H2" s="12"/>
      <c r="I2" s="12"/>
      <c r="J2" s="12"/>
      <c r="K2" s="12"/>
      <c r="L2" s="11"/>
    </row>
    <row r="3" spans="1:12" ht="15" customHeight="1">
      <c r="A3" s="1" t="s">
        <v>2</v>
      </c>
      <c r="C3" s="76">
        <f>Merk_Machine</f>
        <v>0</v>
      </c>
      <c r="D3" s="72"/>
      <c r="E3" s="77"/>
      <c r="F3" s="1" t="s">
        <v>8</v>
      </c>
      <c r="J3" s="76">
        <f>Datum_Keuring</f>
        <v>0</v>
      </c>
      <c r="K3" s="72"/>
      <c r="L3" s="77"/>
    </row>
    <row r="4" spans="1:12" ht="15" customHeight="1">
      <c r="A4" s="1" t="s">
        <v>3</v>
      </c>
      <c r="C4" s="76">
        <f>Type_Machine</f>
        <v>0</v>
      </c>
      <c r="D4" s="72"/>
      <c r="E4" s="77"/>
      <c r="F4" s="1" t="s">
        <v>60</v>
      </c>
      <c r="J4" s="76">
        <f>Project</f>
        <v>0</v>
      </c>
      <c r="K4" s="72"/>
      <c r="L4" s="77"/>
    </row>
    <row r="5" spans="1:12" ht="15" customHeight="1">
      <c r="A5" s="1" t="s">
        <v>4</v>
      </c>
      <c r="C5" s="76">
        <f>Serienr_Machine</f>
        <v>0</v>
      </c>
      <c r="D5" s="72"/>
      <c r="E5" s="77"/>
      <c r="F5" s="1" t="s">
        <v>9</v>
      </c>
      <c r="J5" s="76">
        <f>Project_Plaats</f>
        <v>0</v>
      </c>
      <c r="K5" s="72"/>
      <c r="L5" s="77"/>
    </row>
    <row r="6" spans="1:12" ht="15" customHeight="1">
      <c r="A6" s="1" t="s">
        <v>5</v>
      </c>
      <c r="C6" s="76">
        <f>Bouwjaar_Machine</f>
        <v>0</v>
      </c>
      <c r="D6" s="72"/>
      <c r="E6" s="77"/>
      <c r="J6" s="76">
        <f>Project_Adres</f>
        <v>0</v>
      </c>
      <c r="K6" s="72"/>
      <c r="L6" s="77"/>
    </row>
    <row r="7" spans="1:12" ht="15" customHeight="1">
      <c r="A7" s="1" t="s">
        <v>6</v>
      </c>
      <c r="C7" s="76">
        <f>Eigenaar_Machine</f>
        <v>0</v>
      </c>
      <c r="D7" s="72"/>
      <c r="E7" s="77"/>
      <c r="F7" s="1" t="s">
        <v>10</v>
      </c>
      <c r="J7" s="76">
        <f>Opdrachtgever</f>
        <v>0</v>
      </c>
      <c r="K7" s="72"/>
      <c r="L7" s="77"/>
    </row>
    <row r="8" spans="1:12" ht="15" customHeight="1">
      <c r="A8" s="1" t="s">
        <v>7</v>
      </c>
      <c r="C8" s="76">
        <f>Adres_Eigenaar_Machine</f>
        <v>0</v>
      </c>
      <c r="D8" s="72"/>
      <c r="E8" s="77"/>
      <c r="F8" s="1" t="s">
        <v>11</v>
      </c>
      <c r="J8" s="76">
        <f>Machine_Opmerking1</f>
        <v>0</v>
      </c>
      <c r="K8" s="72"/>
      <c r="L8" s="77"/>
    </row>
    <row r="9" spans="3:12" ht="15" customHeight="1">
      <c r="C9" s="76">
        <f>PCenPlaats_Eigenaar_Machine</f>
        <v>0</v>
      </c>
      <c r="D9" s="72"/>
      <c r="E9" s="77"/>
      <c r="J9" s="76">
        <f>Machine_Opmerking2</f>
        <v>0</v>
      </c>
      <c r="K9" s="72"/>
      <c r="L9" s="77"/>
    </row>
    <row r="10" spans="1:12" ht="15" customHeight="1">
      <c r="A10" s="11" t="s">
        <v>80</v>
      </c>
      <c r="B10" s="12"/>
      <c r="C10" s="13"/>
      <c r="D10" s="13"/>
      <c r="E10" s="13"/>
      <c r="F10" s="12"/>
      <c r="G10" s="12"/>
      <c r="H10" s="12"/>
      <c r="I10" s="12"/>
      <c r="J10" s="13"/>
      <c r="K10" s="13"/>
      <c r="L10" s="13"/>
    </row>
    <row r="11" spans="1:12" ht="15" customHeight="1">
      <c r="A11" s="1" t="s">
        <v>2</v>
      </c>
      <c r="C11" s="76">
        <f>Merk_Brugwagen</f>
        <v>0</v>
      </c>
      <c r="D11" s="72"/>
      <c r="E11" s="77"/>
      <c r="F11" s="1" t="s">
        <v>11</v>
      </c>
      <c r="J11" s="91">
        <f>Opmerking_Brugwagen</f>
        <v>0</v>
      </c>
      <c r="K11" s="92"/>
      <c r="L11" s="93"/>
    </row>
    <row r="12" spans="1:12" ht="15" customHeight="1">
      <c r="A12" s="1" t="s">
        <v>3</v>
      </c>
      <c r="C12" s="76">
        <f>Type_Brugwagen</f>
        <v>0</v>
      </c>
      <c r="D12" s="72"/>
      <c r="E12" s="77"/>
      <c r="J12" s="94"/>
      <c r="K12" s="95"/>
      <c r="L12" s="96"/>
    </row>
    <row r="13" spans="1:12" ht="15" customHeight="1">
      <c r="A13" s="1" t="s">
        <v>4</v>
      </c>
      <c r="C13" s="76">
        <f>Serienr_brugwagen</f>
        <v>0</v>
      </c>
      <c r="D13" s="72"/>
      <c r="E13" s="77"/>
      <c r="J13" s="94"/>
      <c r="K13" s="95"/>
      <c r="L13" s="96"/>
    </row>
    <row r="14" spans="1:12" ht="15" customHeight="1">
      <c r="A14" s="1" t="s">
        <v>5</v>
      </c>
      <c r="C14" s="76">
        <f>Bouwjaar_brugwagen</f>
        <v>0</v>
      </c>
      <c r="D14" s="72"/>
      <c r="E14" s="77"/>
      <c r="J14" s="94"/>
      <c r="K14" s="95"/>
      <c r="L14" s="96"/>
    </row>
    <row r="15" spans="1:12" ht="15" customHeight="1">
      <c r="A15" s="1" t="s">
        <v>6</v>
      </c>
      <c r="C15" s="76">
        <f>Eigenaar_brugwagen</f>
        <v>0</v>
      </c>
      <c r="D15" s="72"/>
      <c r="E15" s="77"/>
      <c r="J15" s="94"/>
      <c r="K15" s="95"/>
      <c r="L15" s="96"/>
    </row>
    <row r="16" spans="1:12" ht="15" customHeight="1">
      <c r="A16" s="1" t="s">
        <v>7</v>
      </c>
      <c r="C16" s="76">
        <f>Adres_eigenaar_brugwagen</f>
        <v>0</v>
      </c>
      <c r="D16" s="72"/>
      <c r="E16" s="77"/>
      <c r="J16" s="94"/>
      <c r="K16" s="95"/>
      <c r="L16" s="96"/>
    </row>
    <row r="17" spans="3:12" ht="15" customHeight="1">
      <c r="C17" s="76">
        <f>PCenPlaats_eigenaar_brugwagen</f>
        <v>0</v>
      </c>
      <c r="D17" s="72"/>
      <c r="E17" s="77"/>
      <c r="J17" s="97"/>
      <c r="K17" s="98"/>
      <c r="L17" s="99"/>
    </row>
    <row r="18" spans="1:12" ht="15" customHeight="1">
      <c r="A18" s="28" t="s">
        <v>79</v>
      </c>
      <c r="B18" s="28"/>
      <c r="C18" s="15"/>
      <c r="D18" s="15"/>
      <c r="E18" s="15"/>
      <c r="F18" s="28" t="s">
        <v>82</v>
      </c>
      <c r="G18" s="28"/>
      <c r="H18" s="28"/>
      <c r="I18" s="28"/>
      <c r="J18" s="14"/>
      <c r="K18" s="15"/>
      <c r="L18" s="15"/>
    </row>
    <row r="19" spans="1:12" ht="15" customHeight="1">
      <c r="A19" s="1" t="s">
        <v>13</v>
      </c>
      <c r="C19" s="76">
        <f>Eigen_deskundige</f>
        <v>0</v>
      </c>
      <c r="D19" s="72"/>
      <c r="E19" s="77"/>
      <c r="J19" s="76">
        <f>fund_techniek1</f>
        <v>0</v>
      </c>
      <c r="K19" s="72"/>
      <c r="L19" s="77"/>
    </row>
    <row r="20" spans="1:12" ht="15" customHeight="1">
      <c r="A20" s="1" t="s">
        <v>12</v>
      </c>
      <c r="C20" s="76">
        <f>Keuringsinstantie</f>
        <v>0</v>
      </c>
      <c r="D20" s="72"/>
      <c r="E20" s="77"/>
      <c r="J20" s="76">
        <f>fund_techniek2</f>
        <v>0</v>
      </c>
      <c r="K20" s="72"/>
      <c r="L20" s="77"/>
    </row>
    <row r="21" spans="1:12" ht="15" customHeight="1">
      <c r="A21" s="28" t="s">
        <v>14</v>
      </c>
      <c r="B21" s="28"/>
      <c r="C21" s="15"/>
      <c r="D21" s="15"/>
      <c r="E21" s="15"/>
      <c r="F21" s="28" t="s">
        <v>120</v>
      </c>
      <c r="G21" s="28"/>
      <c r="H21" s="28"/>
      <c r="I21" s="28"/>
      <c r="J21" s="14"/>
      <c r="K21" s="14"/>
      <c r="L21" s="14"/>
    </row>
    <row r="22" spans="1:12" ht="15" customHeight="1">
      <c r="A22" s="1" t="s">
        <v>15</v>
      </c>
      <c r="C22" s="76"/>
      <c r="D22" s="72"/>
      <c r="E22" s="77"/>
      <c r="J22" s="76"/>
      <c r="K22" s="72"/>
      <c r="L22" s="77"/>
    </row>
    <row r="23" spans="1:12" ht="15" customHeight="1">
      <c r="A23" s="1" t="s">
        <v>16</v>
      </c>
      <c r="C23" s="76"/>
      <c r="D23" s="72"/>
      <c r="E23" s="77"/>
      <c r="J23" s="76"/>
      <c r="K23" s="72"/>
      <c r="L23" s="77"/>
    </row>
    <row r="24" spans="3:12" ht="3.75" customHeight="1" thickBot="1">
      <c r="C24" s="33"/>
      <c r="D24" s="34"/>
      <c r="E24" s="34"/>
      <c r="J24" s="33"/>
      <c r="K24" s="34"/>
      <c r="L24" s="34"/>
    </row>
    <row r="25" spans="1:12" ht="15" customHeight="1" thickBot="1">
      <c r="A25" s="16" t="s">
        <v>117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7"/>
    </row>
    <row r="26" spans="2:11" ht="3.75" customHeight="1">
      <c r="B26" s="37"/>
      <c r="C26" s="37"/>
      <c r="D26" s="37"/>
      <c r="E26" s="37"/>
      <c r="F26" s="37"/>
      <c r="G26" s="37"/>
      <c r="H26" s="38"/>
      <c r="I26" s="7"/>
      <c r="J26" s="7"/>
      <c r="K26" s="7"/>
    </row>
    <row r="27" spans="1:12" ht="15" customHeight="1" thickBot="1">
      <c r="A27" s="11" t="s">
        <v>266</v>
      </c>
      <c r="B27" s="11" t="s">
        <v>265</v>
      </c>
      <c r="C27" s="11"/>
      <c r="D27" s="12"/>
      <c r="E27" s="12"/>
      <c r="F27" s="12"/>
      <c r="G27" s="12"/>
      <c r="H27" s="28"/>
      <c r="I27" s="28"/>
      <c r="J27" s="12"/>
      <c r="K27" s="12"/>
      <c r="L27" s="12"/>
    </row>
    <row r="28" spans="1:13" s="6" customFormat="1" ht="15" customHeight="1" thickBot="1">
      <c r="A28" s="6" t="s">
        <v>264</v>
      </c>
      <c r="B28" s="6" t="s">
        <v>24</v>
      </c>
      <c r="G28" s="41" t="s">
        <v>76</v>
      </c>
      <c r="H28" s="41" t="s">
        <v>77</v>
      </c>
      <c r="I28" s="42"/>
      <c r="J28" s="6" t="s">
        <v>25</v>
      </c>
      <c r="M28" s="43"/>
    </row>
    <row r="29" spans="1:12" ht="15" customHeight="1" thickBot="1">
      <c r="A29" s="1" t="s">
        <v>263</v>
      </c>
      <c r="B29" s="1" t="s">
        <v>262</v>
      </c>
      <c r="G29" s="8"/>
      <c r="H29" s="8"/>
      <c r="I29" s="40"/>
      <c r="J29" s="71"/>
      <c r="K29" s="72"/>
      <c r="L29" s="72"/>
    </row>
    <row r="30" spans="1:12" ht="15" customHeight="1" thickBot="1">
      <c r="A30" s="1" t="s">
        <v>261</v>
      </c>
      <c r="B30" s="1" t="s">
        <v>260</v>
      </c>
      <c r="G30" s="8"/>
      <c r="H30" s="8"/>
      <c r="I30" s="40"/>
      <c r="J30" s="71"/>
      <c r="K30" s="72"/>
      <c r="L30" s="72"/>
    </row>
    <row r="31" spans="1:12" ht="15" customHeight="1" thickBot="1">
      <c r="A31" s="1" t="s">
        <v>259</v>
      </c>
      <c r="B31" s="1" t="s">
        <v>258</v>
      </c>
      <c r="G31" s="8"/>
      <c r="H31" s="8"/>
      <c r="I31" s="40"/>
      <c r="J31" s="71"/>
      <c r="K31" s="72"/>
      <c r="L31" s="72"/>
    </row>
    <row r="32" spans="1:12" ht="15" customHeight="1" thickBot="1">
      <c r="A32" s="1" t="s">
        <v>257</v>
      </c>
      <c r="B32" s="1" t="s">
        <v>256</v>
      </c>
      <c r="G32" s="8"/>
      <c r="H32" s="8"/>
      <c r="I32" s="40"/>
      <c r="J32" s="71"/>
      <c r="K32" s="72"/>
      <c r="L32" s="72"/>
    </row>
    <row r="33" spans="1:12" ht="15" customHeight="1" thickBot="1">
      <c r="A33" s="1" t="s">
        <v>255</v>
      </c>
      <c r="B33" s="1" t="s">
        <v>254</v>
      </c>
      <c r="G33" s="8"/>
      <c r="H33" s="8"/>
      <c r="I33" s="40"/>
      <c r="J33" s="71"/>
      <c r="K33" s="72"/>
      <c r="L33" s="72"/>
    </row>
    <row r="34" spans="1:12" ht="15" customHeight="1" thickBot="1">
      <c r="A34" s="1" t="s">
        <v>253</v>
      </c>
      <c r="B34" s="1" t="s">
        <v>252</v>
      </c>
      <c r="G34" s="8"/>
      <c r="H34" s="8"/>
      <c r="I34" s="40"/>
      <c r="J34" s="71"/>
      <c r="K34" s="72"/>
      <c r="L34" s="72"/>
    </row>
    <row r="35" spans="1:12" ht="15" customHeight="1" thickBot="1">
      <c r="A35" s="1" t="s">
        <v>283</v>
      </c>
      <c r="B35" s="1" t="s">
        <v>282</v>
      </c>
      <c r="G35" s="8"/>
      <c r="H35" s="8"/>
      <c r="I35" s="40"/>
      <c r="J35" s="71"/>
      <c r="K35" s="72"/>
      <c r="L35" s="72"/>
    </row>
    <row r="36" spans="1:12" ht="15" customHeight="1" thickBot="1">
      <c r="A36" s="1" t="s">
        <v>251</v>
      </c>
      <c r="B36" s="1" t="s">
        <v>26</v>
      </c>
      <c r="G36" s="8"/>
      <c r="H36" s="8"/>
      <c r="I36" s="40"/>
      <c r="J36" s="71"/>
      <c r="K36" s="72"/>
      <c r="L36" s="72"/>
    </row>
    <row r="37" spans="1:13" s="6" customFormat="1" ht="15" customHeight="1" thickBot="1">
      <c r="A37" s="6" t="s">
        <v>250</v>
      </c>
      <c r="B37" s="6" t="s">
        <v>249</v>
      </c>
      <c r="G37" s="41" t="s">
        <v>76</v>
      </c>
      <c r="H37" s="41" t="s">
        <v>77</v>
      </c>
      <c r="I37" s="42"/>
      <c r="J37" s="36" t="s">
        <v>25</v>
      </c>
      <c r="K37" s="36"/>
      <c r="L37" s="36"/>
      <c r="M37" s="43"/>
    </row>
    <row r="38" spans="1:12" ht="15" customHeight="1" thickBot="1">
      <c r="A38" s="1" t="s">
        <v>248</v>
      </c>
      <c r="B38" s="1" t="s">
        <v>247</v>
      </c>
      <c r="G38" s="8"/>
      <c r="H38" s="8"/>
      <c r="I38" s="40"/>
      <c r="J38" s="71"/>
      <c r="K38" s="72"/>
      <c r="L38" s="72"/>
    </row>
    <row r="39" spans="1:12" ht="15" customHeight="1" thickBot="1">
      <c r="A39" s="1" t="s">
        <v>246</v>
      </c>
      <c r="B39" s="31" t="s">
        <v>323</v>
      </c>
      <c r="G39" s="8"/>
      <c r="H39" s="8"/>
      <c r="I39" s="40"/>
      <c r="J39" s="71"/>
      <c r="K39" s="72"/>
      <c r="L39" s="72"/>
    </row>
    <row r="40" spans="1:12" ht="15" customHeight="1" thickBot="1">
      <c r="A40" s="1" t="s">
        <v>244</v>
      </c>
      <c r="B40" s="1" t="s">
        <v>243</v>
      </c>
      <c r="G40" s="8"/>
      <c r="H40" s="8"/>
      <c r="I40" s="40"/>
      <c r="J40" s="71"/>
      <c r="K40" s="72"/>
      <c r="L40" s="72"/>
    </row>
    <row r="41" spans="1:12" ht="15" customHeight="1" thickBot="1">
      <c r="A41" s="1" t="s">
        <v>242</v>
      </c>
      <c r="B41" s="1" t="s">
        <v>241</v>
      </c>
      <c r="G41" s="8"/>
      <c r="H41" s="8"/>
      <c r="I41" s="40"/>
      <c r="J41" s="71"/>
      <c r="K41" s="72"/>
      <c r="L41" s="72"/>
    </row>
    <row r="42" spans="1:12" ht="15" customHeight="1" thickBot="1">
      <c r="A42" s="1" t="s">
        <v>240</v>
      </c>
      <c r="B42" s="1" t="s">
        <v>26</v>
      </c>
      <c r="G42" s="8"/>
      <c r="H42" s="8"/>
      <c r="I42" s="40"/>
      <c r="J42" s="71"/>
      <c r="K42" s="72"/>
      <c r="L42" s="72"/>
    </row>
    <row r="43" spans="1:13" s="6" customFormat="1" ht="15" customHeight="1" thickBot="1">
      <c r="A43" s="6" t="s">
        <v>239</v>
      </c>
      <c r="B43" s="6" t="s">
        <v>238</v>
      </c>
      <c r="G43" s="41" t="s">
        <v>76</v>
      </c>
      <c r="H43" s="41" t="s">
        <v>77</v>
      </c>
      <c r="I43" s="42"/>
      <c r="J43" s="36" t="s">
        <v>25</v>
      </c>
      <c r="K43" s="36"/>
      <c r="L43" s="44"/>
      <c r="M43" s="43"/>
    </row>
    <row r="44" spans="1:12" ht="15" customHeight="1" thickBot="1">
      <c r="A44" s="1" t="s">
        <v>237</v>
      </c>
      <c r="B44" s="31" t="s">
        <v>320</v>
      </c>
      <c r="G44" s="8"/>
      <c r="H44" s="8"/>
      <c r="I44" s="7"/>
      <c r="J44" s="3" t="s">
        <v>236</v>
      </c>
      <c r="K44" s="3"/>
      <c r="L44" s="3"/>
    </row>
    <row r="45" spans="1:13" ht="15" customHeight="1" thickBot="1">
      <c r="A45" s="1" t="s">
        <v>235</v>
      </c>
      <c r="B45" s="1" t="s">
        <v>234</v>
      </c>
      <c r="G45" s="8"/>
      <c r="H45" s="8"/>
      <c r="I45" s="40"/>
      <c r="J45" s="71"/>
      <c r="K45" s="72"/>
      <c r="L45" s="72"/>
      <c r="M45" s="25" t="s">
        <v>306</v>
      </c>
    </row>
    <row r="46" spans="1:12" ht="15" customHeight="1" thickBot="1">
      <c r="A46" s="1" t="s">
        <v>233</v>
      </c>
      <c r="B46" s="1" t="s">
        <v>232</v>
      </c>
      <c r="G46" s="8"/>
      <c r="H46" s="8"/>
      <c r="I46" s="40"/>
      <c r="J46" s="71"/>
      <c r="K46" s="72"/>
      <c r="L46" s="72"/>
    </row>
    <row r="47" spans="1:12" ht="15" customHeight="1" thickBot="1">
      <c r="A47" s="1" t="s">
        <v>231</v>
      </c>
      <c r="B47" s="1" t="s">
        <v>230</v>
      </c>
      <c r="G47" s="8"/>
      <c r="H47" s="8"/>
      <c r="I47" s="40"/>
      <c r="J47" s="71"/>
      <c r="K47" s="72"/>
      <c r="L47" s="72"/>
    </row>
    <row r="48" spans="1:12" ht="15" customHeight="1" thickBot="1">
      <c r="A48" s="1" t="s">
        <v>229</v>
      </c>
      <c r="B48" s="1" t="s">
        <v>228</v>
      </c>
      <c r="G48" s="8"/>
      <c r="H48" s="8"/>
      <c r="I48" s="40"/>
      <c r="J48" s="71"/>
      <c r="K48" s="72"/>
      <c r="L48" s="72"/>
    </row>
    <row r="49" spans="1:12" ht="15" customHeight="1" thickBot="1">
      <c r="A49" s="1" t="s">
        <v>227</v>
      </c>
      <c r="B49" s="1" t="s">
        <v>214</v>
      </c>
      <c r="G49" s="8"/>
      <c r="H49" s="8"/>
      <c r="I49" s="40"/>
      <c r="J49" s="71"/>
      <c r="K49" s="72"/>
      <c r="L49" s="72"/>
    </row>
    <row r="50" spans="1:12" ht="15" customHeight="1" thickBot="1">
      <c r="A50" s="1" t="s">
        <v>226</v>
      </c>
      <c r="B50" s="1" t="s">
        <v>212</v>
      </c>
      <c r="G50" s="8"/>
      <c r="H50" s="8"/>
      <c r="I50" s="40"/>
      <c r="J50" s="71"/>
      <c r="K50" s="72"/>
      <c r="L50" s="72"/>
    </row>
    <row r="51" spans="1:12" ht="15" customHeight="1" thickBot="1">
      <c r="A51" s="1" t="s">
        <v>225</v>
      </c>
      <c r="B51" s="31" t="s">
        <v>321</v>
      </c>
      <c r="G51" s="8"/>
      <c r="H51" s="8"/>
      <c r="I51" s="40"/>
      <c r="J51" s="71"/>
      <c r="K51" s="72"/>
      <c r="L51" s="72"/>
    </row>
    <row r="52" spans="2:12" ht="15" customHeight="1" thickBot="1">
      <c r="B52" s="31"/>
      <c r="G52" s="41" t="s">
        <v>76</v>
      </c>
      <c r="H52" s="41" t="s">
        <v>77</v>
      </c>
      <c r="I52" s="42"/>
      <c r="J52" s="36" t="s">
        <v>25</v>
      </c>
      <c r="K52" s="36"/>
      <c r="L52" s="44"/>
    </row>
    <row r="53" spans="1:12" ht="15" customHeight="1" thickBot="1">
      <c r="A53" s="1" t="s">
        <v>224</v>
      </c>
      <c r="B53" s="1" t="s">
        <v>26</v>
      </c>
      <c r="G53" s="8"/>
      <c r="H53" s="8"/>
      <c r="I53" s="40"/>
      <c r="J53" s="71"/>
      <c r="K53" s="72"/>
      <c r="L53" s="72"/>
    </row>
    <row r="54" spans="1:13" s="6" customFormat="1" ht="15" customHeight="1" thickBot="1">
      <c r="A54" s="6" t="s">
        <v>223</v>
      </c>
      <c r="B54" s="6" t="s">
        <v>222</v>
      </c>
      <c r="G54" s="41" t="s">
        <v>76</v>
      </c>
      <c r="H54" s="41" t="s">
        <v>77</v>
      </c>
      <c r="I54" s="42"/>
      <c r="J54" s="36" t="s">
        <v>25</v>
      </c>
      <c r="K54" s="36"/>
      <c r="L54" s="44"/>
      <c r="M54" s="43"/>
    </row>
    <row r="55" spans="1:12" ht="15" customHeight="1" thickBot="1">
      <c r="A55" s="1" t="s">
        <v>221</v>
      </c>
      <c r="B55" s="31" t="s">
        <v>322</v>
      </c>
      <c r="G55" s="8"/>
      <c r="H55" s="8"/>
      <c r="I55" s="7"/>
      <c r="J55" s="3" t="s">
        <v>220</v>
      </c>
      <c r="K55" s="3"/>
      <c r="L55" s="3"/>
    </row>
    <row r="56" spans="1:12" ht="15" customHeight="1" thickBot="1">
      <c r="A56" s="1" t="s">
        <v>219</v>
      </c>
      <c r="B56" s="1" t="s">
        <v>218</v>
      </c>
      <c r="G56" s="8"/>
      <c r="H56" s="8"/>
      <c r="I56" s="40"/>
      <c r="J56" s="71"/>
      <c r="K56" s="72"/>
      <c r="L56" s="72"/>
    </row>
    <row r="57" spans="1:12" ht="15" customHeight="1" thickBot="1">
      <c r="A57" s="1" t="s">
        <v>217</v>
      </c>
      <c r="B57" s="1" t="s">
        <v>216</v>
      </c>
      <c r="G57" s="8"/>
      <c r="H57" s="8"/>
      <c r="I57" s="40"/>
      <c r="J57" s="71"/>
      <c r="K57" s="72"/>
      <c r="L57" s="72"/>
    </row>
    <row r="58" spans="1:13" ht="15" customHeight="1" thickBot="1">
      <c r="A58" s="1" t="s">
        <v>215</v>
      </c>
      <c r="B58" s="1" t="s">
        <v>214</v>
      </c>
      <c r="G58" s="8"/>
      <c r="H58" s="8"/>
      <c r="I58" s="40"/>
      <c r="J58" s="71"/>
      <c r="K58" s="72"/>
      <c r="L58" s="72"/>
      <c r="M58" s="25" t="s">
        <v>306</v>
      </c>
    </row>
    <row r="59" spans="1:12" ht="15" customHeight="1" thickBot="1">
      <c r="A59" s="1" t="s">
        <v>213</v>
      </c>
      <c r="B59" s="1" t="s">
        <v>212</v>
      </c>
      <c r="G59" s="8"/>
      <c r="H59" s="8"/>
      <c r="I59" s="40"/>
      <c r="J59" s="71"/>
      <c r="K59" s="72"/>
      <c r="L59" s="72"/>
    </row>
    <row r="60" spans="1:12" ht="15" customHeight="1" thickBot="1">
      <c r="A60" s="1" t="s">
        <v>211</v>
      </c>
      <c r="B60" s="1" t="s">
        <v>210</v>
      </c>
      <c r="G60" s="8"/>
      <c r="H60" s="8"/>
      <c r="I60" s="40"/>
      <c r="J60" s="71"/>
      <c r="K60" s="72"/>
      <c r="L60" s="72"/>
    </row>
    <row r="61" spans="1:12" ht="15" customHeight="1" thickBot="1">
      <c r="A61" s="1" t="s">
        <v>209</v>
      </c>
      <c r="B61" s="1" t="s">
        <v>208</v>
      </c>
      <c r="G61" s="8"/>
      <c r="H61" s="8"/>
      <c r="I61" s="40"/>
      <c r="J61" s="71"/>
      <c r="K61" s="72"/>
      <c r="L61" s="72"/>
    </row>
    <row r="62" spans="1:12" ht="15" customHeight="1" thickBot="1">
      <c r="A62" s="1" t="s">
        <v>207</v>
      </c>
      <c r="B62" s="1" t="s">
        <v>206</v>
      </c>
      <c r="G62" s="8"/>
      <c r="H62" s="8"/>
      <c r="I62" s="40"/>
      <c r="J62" s="71"/>
      <c r="K62" s="72"/>
      <c r="L62" s="72"/>
    </row>
    <row r="63" spans="1:12" ht="15" customHeight="1" thickBot="1">
      <c r="A63" s="1" t="s">
        <v>205</v>
      </c>
      <c r="B63" s="1" t="s">
        <v>204</v>
      </c>
      <c r="G63" s="8"/>
      <c r="H63" s="8"/>
      <c r="I63" s="40"/>
      <c r="J63" s="71"/>
      <c r="K63" s="72"/>
      <c r="L63" s="72"/>
    </row>
    <row r="64" spans="1:12" ht="15" customHeight="1" thickBot="1">
      <c r="A64" s="1" t="s">
        <v>203</v>
      </c>
      <c r="B64" s="1" t="s">
        <v>202</v>
      </c>
      <c r="G64" s="8"/>
      <c r="H64" s="8"/>
      <c r="I64" s="40"/>
      <c r="J64" s="71"/>
      <c r="K64" s="72"/>
      <c r="L64" s="72"/>
    </row>
    <row r="65" spans="1:12" ht="15" customHeight="1" thickBot="1">
      <c r="A65" s="1" t="s">
        <v>201</v>
      </c>
      <c r="B65" s="1" t="s">
        <v>200</v>
      </c>
      <c r="G65" s="8"/>
      <c r="H65" s="8"/>
      <c r="I65" s="40"/>
      <c r="J65" s="71"/>
      <c r="K65" s="72"/>
      <c r="L65" s="72"/>
    </row>
    <row r="66" spans="1:12" ht="15" customHeight="1" thickBot="1">
      <c r="A66" s="1" t="s">
        <v>199</v>
      </c>
      <c r="B66" s="1" t="s">
        <v>26</v>
      </c>
      <c r="G66" s="8"/>
      <c r="H66" s="8"/>
      <c r="I66" s="40"/>
      <c r="J66" s="71"/>
      <c r="K66" s="72"/>
      <c r="L66" s="72"/>
    </row>
    <row r="67" spans="1:13" s="6" customFormat="1" ht="15" customHeight="1" thickBot="1">
      <c r="A67" s="6" t="s">
        <v>198</v>
      </c>
      <c r="B67" s="6" t="s">
        <v>197</v>
      </c>
      <c r="G67" s="41" t="s">
        <v>76</v>
      </c>
      <c r="H67" s="41" t="s">
        <v>77</v>
      </c>
      <c r="I67" s="42"/>
      <c r="J67" s="36" t="s">
        <v>25</v>
      </c>
      <c r="K67" s="36"/>
      <c r="L67" s="44"/>
      <c r="M67" s="43"/>
    </row>
    <row r="68" spans="1:12" ht="15" customHeight="1" thickBot="1">
      <c r="A68" s="1" t="s">
        <v>196</v>
      </c>
      <c r="B68" s="1" t="s">
        <v>195</v>
      </c>
      <c r="G68" s="8"/>
      <c r="H68" s="8"/>
      <c r="I68" s="40"/>
      <c r="J68" s="71"/>
      <c r="K68" s="72"/>
      <c r="L68" s="72"/>
    </row>
    <row r="69" spans="1:12" ht="15" customHeight="1" thickBot="1">
      <c r="A69" s="1" t="s">
        <v>194</v>
      </c>
      <c r="B69" s="1" t="s">
        <v>193</v>
      </c>
      <c r="G69" s="8"/>
      <c r="H69" s="8"/>
      <c r="I69" s="40"/>
      <c r="J69" s="71"/>
      <c r="K69" s="72"/>
      <c r="L69" s="72"/>
    </row>
    <row r="70" spans="1:12" ht="15" customHeight="1" thickBot="1">
      <c r="A70" s="1" t="s">
        <v>192</v>
      </c>
      <c r="B70" s="1" t="s">
        <v>191</v>
      </c>
      <c r="G70" s="8"/>
      <c r="H70" s="8"/>
      <c r="I70" s="40"/>
      <c r="J70" s="71"/>
      <c r="K70" s="72"/>
      <c r="L70" s="72"/>
    </row>
    <row r="71" spans="1:12" ht="15" customHeight="1" thickBot="1">
      <c r="A71" s="1" t="s">
        <v>190</v>
      </c>
      <c r="B71" s="1" t="s">
        <v>189</v>
      </c>
      <c r="G71" s="8"/>
      <c r="H71" s="8"/>
      <c r="I71" s="40"/>
      <c r="J71" s="71"/>
      <c r="K71" s="72"/>
      <c r="L71" s="72"/>
    </row>
    <row r="72" spans="1:12" ht="15" customHeight="1" thickBot="1">
      <c r="A72" s="1" t="s">
        <v>188</v>
      </c>
      <c r="B72" s="1" t="s">
        <v>187</v>
      </c>
      <c r="G72" s="8"/>
      <c r="H72" s="8"/>
      <c r="I72" s="40"/>
      <c r="J72" s="71"/>
      <c r="K72" s="72"/>
      <c r="L72" s="72"/>
    </row>
    <row r="73" spans="1:12" ht="15" customHeight="1" thickBot="1">
      <c r="A73" s="1" t="s">
        <v>186</v>
      </c>
      <c r="B73" s="1" t="s">
        <v>185</v>
      </c>
      <c r="G73" s="8"/>
      <c r="H73" s="8"/>
      <c r="I73" s="40"/>
      <c r="J73" s="71"/>
      <c r="K73" s="72"/>
      <c r="L73" s="72"/>
    </row>
    <row r="74" spans="1:12" ht="15" customHeight="1" thickBot="1">
      <c r="A74" s="1" t="s">
        <v>184</v>
      </c>
      <c r="B74" s="1" t="s">
        <v>183</v>
      </c>
      <c r="G74" s="8"/>
      <c r="H74" s="8"/>
      <c r="I74" s="40"/>
      <c r="J74" s="71"/>
      <c r="K74" s="72"/>
      <c r="L74" s="72"/>
    </row>
    <row r="75" spans="1:12" ht="15" customHeight="1" thickBot="1">
      <c r="A75" s="1" t="s">
        <v>182</v>
      </c>
      <c r="B75" s="1" t="s">
        <v>181</v>
      </c>
      <c r="G75" s="8"/>
      <c r="H75" s="8"/>
      <c r="I75" s="40"/>
      <c r="J75" s="71"/>
      <c r="K75" s="72"/>
      <c r="L75" s="72"/>
    </row>
    <row r="76" spans="2:12" ht="15" customHeight="1" thickBot="1">
      <c r="B76" s="1" t="s">
        <v>180</v>
      </c>
      <c r="G76" s="8"/>
      <c r="H76" s="8"/>
      <c r="I76" s="40"/>
      <c r="J76" s="71"/>
      <c r="K76" s="72"/>
      <c r="L76" s="72"/>
    </row>
    <row r="77" spans="1:12" ht="15" customHeight="1" thickBot="1">
      <c r="A77" s="1" t="s">
        <v>179</v>
      </c>
      <c r="B77" s="1" t="s">
        <v>26</v>
      </c>
      <c r="G77" s="8"/>
      <c r="H77" s="8"/>
      <c r="I77" s="40"/>
      <c r="J77" s="71"/>
      <c r="K77" s="72"/>
      <c r="L77" s="72"/>
    </row>
    <row r="78" spans="1:13" s="6" customFormat="1" ht="15" customHeight="1" thickBot="1">
      <c r="A78" s="6" t="s">
        <v>178</v>
      </c>
      <c r="B78" s="6" t="s">
        <v>177</v>
      </c>
      <c r="G78" s="41" t="s">
        <v>76</v>
      </c>
      <c r="H78" s="41" t="s">
        <v>77</v>
      </c>
      <c r="I78" s="42"/>
      <c r="J78" s="36" t="s">
        <v>25</v>
      </c>
      <c r="K78" s="36"/>
      <c r="L78" s="36"/>
      <c r="M78" s="43"/>
    </row>
    <row r="79" spans="1:12" ht="15" customHeight="1" thickBot="1">
      <c r="A79" s="1" t="s">
        <v>176</v>
      </c>
      <c r="B79" s="1" t="s">
        <v>175</v>
      </c>
      <c r="G79" s="8"/>
      <c r="H79" s="8"/>
      <c r="I79" s="40"/>
      <c r="J79" s="71"/>
      <c r="K79" s="72"/>
      <c r="L79" s="72"/>
    </row>
    <row r="80" spans="1:12" ht="15" customHeight="1" thickBot="1">
      <c r="A80" s="1" t="s">
        <v>174</v>
      </c>
      <c r="B80" s="1" t="s">
        <v>173</v>
      </c>
      <c r="G80" s="8"/>
      <c r="H80" s="8"/>
      <c r="I80" s="40"/>
      <c r="J80" s="71"/>
      <c r="K80" s="72"/>
      <c r="L80" s="72"/>
    </row>
    <row r="81" spans="1:12" ht="15" customHeight="1" thickBot="1">
      <c r="A81" s="1" t="s">
        <v>172</v>
      </c>
      <c r="B81" s="1" t="s">
        <v>171</v>
      </c>
      <c r="G81" s="8"/>
      <c r="H81" s="8"/>
      <c r="I81" s="40"/>
      <c r="J81" s="71"/>
      <c r="K81" s="72"/>
      <c r="L81" s="72"/>
    </row>
    <row r="82" spans="1:12" ht="15" customHeight="1" thickBot="1">
      <c r="A82" s="1" t="s">
        <v>170</v>
      </c>
      <c r="B82" s="1" t="s">
        <v>26</v>
      </c>
      <c r="G82" s="8"/>
      <c r="H82" s="8"/>
      <c r="I82" s="40"/>
      <c r="J82" s="71"/>
      <c r="K82" s="72"/>
      <c r="L82" s="72"/>
    </row>
    <row r="83" spans="1:13" s="6" customFormat="1" ht="15" customHeight="1" thickBot="1">
      <c r="A83" s="6" t="s">
        <v>169</v>
      </c>
      <c r="B83" s="6" t="s">
        <v>168</v>
      </c>
      <c r="G83" s="41" t="s">
        <v>76</v>
      </c>
      <c r="H83" s="41" t="s">
        <v>77</v>
      </c>
      <c r="I83" s="42"/>
      <c r="J83" s="36" t="s">
        <v>25</v>
      </c>
      <c r="K83" s="36"/>
      <c r="L83" s="36"/>
      <c r="M83" s="43"/>
    </row>
    <row r="84" spans="1:12" ht="15" customHeight="1" thickBot="1">
      <c r="A84" s="1" t="s">
        <v>167</v>
      </c>
      <c r="B84" s="1" t="s">
        <v>166</v>
      </c>
      <c r="G84" s="8"/>
      <c r="H84" s="8"/>
      <c r="I84" s="40"/>
      <c r="J84" s="71"/>
      <c r="K84" s="72"/>
      <c r="L84" s="72"/>
    </row>
    <row r="85" spans="1:12" ht="15" customHeight="1" thickBot="1">
      <c r="A85" s="1" t="s">
        <v>165</v>
      </c>
      <c r="B85" s="1" t="s">
        <v>164</v>
      </c>
      <c r="G85" s="8"/>
      <c r="H85" s="8"/>
      <c r="I85" s="40"/>
      <c r="J85" s="71"/>
      <c r="K85" s="72"/>
      <c r="L85" s="72"/>
    </row>
    <row r="86" spans="1:12" ht="15" customHeight="1" thickBot="1">
      <c r="A86" s="1" t="s">
        <v>163</v>
      </c>
      <c r="B86" s="1" t="s">
        <v>162</v>
      </c>
      <c r="G86" s="8"/>
      <c r="H86" s="8"/>
      <c r="I86" s="40"/>
      <c r="J86" s="71"/>
      <c r="K86" s="72"/>
      <c r="L86" s="72"/>
    </row>
    <row r="87" spans="1:12" ht="15" customHeight="1" thickBot="1">
      <c r="A87" s="1" t="s">
        <v>161</v>
      </c>
      <c r="B87" s="1" t="s">
        <v>26</v>
      </c>
      <c r="G87" s="8"/>
      <c r="H87" s="8"/>
      <c r="I87" s="40"/>
      <c r="J87" s="71"/>
      <c r="K87" s="72"/>
      <c r="L87" s="72"/>
    </row>
    <row r="88" spans="1:12" ht="15" customHeight="1" thickBot="1">
      <c r="A88" s="6" t="s">
        <v>160</v>
      </c>
      <c r="B88" s="6" t="s">
        <v>159</v>
      </c>
      <c r="C88" s="6"/>
      <c r="D88" s="6"/>
      <c r="E88" s="6"/>
      <c r="F88" s="6"/>
      <c r="G88" s="41" t="s">
        <v>76</v>
      </c>
      <c r="H88" s="41" t="s">
        <v>77</v>
      </c>
      <c r="I88" s="42"/>
      <c r="J88" s="36" t="s">
        <v>25</v>
      </c>
      <c r="K88" s="36"/>
      <c r="L88" s="36"/>
    </row>
    <row r="89" spans="1:12" ht="15" customHeight="1" thickBot="1">
      <c r="A89" s="1" t="s">
        <v>158</v>
      </c>
      <c r="B89" s="1" t="s">
        <v>157</v>
      </c>
      <c r="G89" s="8"/>
      <c r="H89" s="8"/>
      <c r="I89" s="40"/>
      <c r="J89" s="71"/>
      <c r="K89" s="72"/>
      <c r="L89" s="72"/>
    </row>
    <row r="90" spans="1:12" ht="15" customHeight="1" thickBot="1">
      <c r="A90" s="1" t="s">
        <v>156</v>
      </c>
      <c r="B90" s="1" t="s">
        <v>155</v>
      </c>
      <c r="G90" s="8"/>
      <c r="H90" s="8"/>
      <c r="I90" s="40"/>
      <c r="J90" s="71"/>
      <c r="K90" s="72"/>
      <c r="L90" s="72"/>
    </row>
    <row r="91" spans="1:12" ht="15" customHeight="1" thickBot="1">
      <c r="A91" s="1" t="s">
        <v>154</v>
      </c>
      <c r="B91" s="1" t="s">
        <v>153</v>
      </c>
      <c r="G91" s="8"/>
      <c r="H91" s="8"/>
      <c r="I91" s="40"/>
      <c r="J91" s="71"/>
      <c r="K91" s="72"/>
      <c r="L91" s="72"/>
    </row>
    <row r="92" spans="1:12" ht="15" customHeight="1" thickBot="1">
      <c r="A92" s="1" t="s">
        <v>152</v>
      </c>
      <c r="B92" s="1" t="s">
        <v>151</v>
      </c>
      <c r="G92" s="8"/>
      <c r="H92" s="8"/>
      <c r="I92" s="40"/>
      <c r="J92" s="71"/>
      <c r="K92" s="72"/>
      <c r="L92" s="72"/>
    </row>
    <row r="93" spans="1:12" ht="15" customHeight="1" thickBot="1">
      <c r="A93" s="1" t="s">
        <v>150</v>
      </c>
      <c r="B93" s="1" t="s">
        <v>149</v>
      </c>
      <c r="G93" s="8"/>
      <c r="H93" s="8"/>
      <c r="I93" s="40"/>
      <c r="J93" s="71"/>
      <c r="K93" s="72"/>
      <c r="L93" s="72"/>
    </row>
    <row r="94" spans="1:13" s="6" customFormat="1" ht="15" customHeight="1" thickBot="1">
      <c r="A94" s="1" t="s">
        <v>148</v>
      </c>
      <c r="B94" s="1" t="s">
        <v>26</v>
      </c>
      <c r="C94" s="1"/>
      <c r="D94" s="1"/>
      <c r="E94" s="1"/>
      <c r="F94" s="1"/>
      <c r="G94" s="8"/>
      <c r="H94" s="8"/>
      <c r="I94" s="40"/>
      <c r="J94" s="71"/>
      <c r="K94" s="72"/>
      <c r="L94" s="72"/>
      <c r="M94" s="43"/>
    </row>
    <row r="95" spans="1:12" ht="15" customHeight="1" thickBot="1">
      <c r="A95" s="6" t="s">
        <v>147</v>
      </c>
      <c r="B95" s="6" t="s">
        <v>146</v>
      </c>
      <c r="C95" s="6"/>
      <c r="D95" s="6"/>
      <c r="E95" s="6"/>
      <c r="F95" s="6"/>
      <c r="G95" s="41" t="s">
        <v>76</v>
      </c>
      <c r="H95" s="41" t="s">
        <v>77</v>
      </c>
      <c r="I95" s="42"/>
      <c r="J95" s="36" t="s">
        <v>25</v>
      </c>
      <c r="K95" s="36"/>
      <c r="L95" s="36"/>
    </row>
    <row r="96" spans="1:12" ht="15" customHeight="1" thickBot="1">
      <c r="A96" s="1" t="s">
        <v>145</v>
      </c>
      <c r="B96" s="1" t="s">
        <v>144</v>
      </c>
      <c r="G96" s="8"/>
      <c r="H96" s="8"/>
      <c r="I96" s="40"/>
      <c r="J96" s="71"/>
      <c r="K96" s="72"/>
      <c r="L96" s="72"/>
    </row>
    <row r="97" spans="1:12" ht="15" customHeight="1" thickBot="1">
      <c r="A97" s="1" t="s">
        <v>143</v>
      </c>
      <c r="B97" s="1" t="s">
        <v>142</v>
      </c>
      <c r="G97" s="8"/>
      <c r="H97" s="8"/>
      <c r="I97" s="40"/>
      <c r="J97" s="71"/>
      <c r="K97" s="72"/>
      <c r="L97" s="72"/>
    </row>
    <row r="98" spans="1:12" ht="15" customHeight="1" thickBot="1">
      <c r="A98" s="1" t="s">
        <v>141</v>
      </c>
      <c r="B98" s="1" t="s">
        <v>139</v>
      </c>
      <c r="G98" s="8"/>
      <c r="H98" s="8"/>
      <c r="I98" s="40"/>
      <c r="J98" s="71"/>
      <c r="K98" s="72"/>
      <c r="L98" s="72"/>
    </row>
    <row r="99" spans="1:13" s="6" customFormat="1" ht="15" customHeight="1" thickBot="1">
      <c r="A99" s="1" t="s">
        <v>140</v>
      </c>
      <c r="B99" s="1" t="s">
        <v>26</v>
      </c>
      <c r="C99" s="1"/>
      <c r="D99" s="1"/>
      <c r="E99" s="1"/>
      <c r="F99" s="1"/>
      <c r="G99" s="8"/>
      <c r="H99" s="8"/>
      <c r="I99" s="40"/>
      <c r="J99" s="71"/>
      <c r="K99" s="72"/>
      <c r="L99" s="72"/>
      <c r="M99" s="43"/>
    </row>
    <row r="100" spans="1:13" s="6" customFormat="1" ht="15" customHeight="1" thickBot="1">
      <c r="A100" s="1"/>
      <c r="B100" s="1"/>
      <c r="C100" s="1"/>
      <c r="D100" s="1"/>
      <c r="E100" s="1"/>
      <c r="F100" s="1"/>
      <c r="G100" s="8"/>
      <c r="H100" s="8"/>
      <c r="I100" s="7"/>
      <c r="J100" s="33"/>
      <c r="K100" s="34"/>
      <c r="L100" s="34"/>
      <c r="M100" s="43"/>
    </row>
    <row r="101" spans="1:12" ht="15" customHeight="1" thickBot="1">
      <c r="A101" s="6" t="s">
        <v>138</v>
      </c>
      <c r="B101" s="6" t="s">
        <v>137</v>
      </c>
      <c r="C101" s="6"/>
      <c r="D101" s="6"/>
      <c r="E101" s="6"/>
      <c r="F101" s="6"/>
      <c r="G101" s="41" t="s">
        <v>76</v>
      </c>
      <c r="H101" s="41" t="s">
        <v>77</v>
      </c>
      <c r="I101" s="42"/>
      <c r="J101" s="36" t="s">
        <v>25</v>
      </c>
      <c r="K101" s="36"/>
      <c r="L101" s="36"/>
    </row>
    <row r="102" spans="1:12" ht="15" customHeight="1" thickBot="1">
      <c r="A102" s="1" t="s">
        <v>136</v>
      </c>
      <c r="B102" s="1" t="s">
        <v>135</v>
      </c>
      <c r="G102" s="8"/>
      <c r="H102" s="8"/>
      <c r="I102" s="40"/>
      <c r="J102" s="71"/>
      <c r="K102" s="72"/>
      <c r="L102" s="72"/>
    </row>
    <row r="103" spans="1:12" ht="15" customHeight="1" thickBot="1">
      <c r="A103" s="1" t="s">
        <v>134</v>
      </c>
      <c r="B103" s="1" t="s">
        <v>133</v>
      </c>
      <c r="G103" s="8"/>
      <c r="H103" s="8"/>
      <c r="I103" s="40"/>
      <c r="J103" s="71"/>
      <c r="K103" s="72"/>
      <c r="L103" s="72"/>
    </row>
    <row r="104" spans="1:12" ht="15" customHeight="1" thickBot="1">
      <c r="A104" s="1" t="s">
        <v>132</v>
      </c>
      <c r="B104" s="1" t="s">
        <v>131</v>
      </c>
      <c r="G104" s="8"/>
      <c r="H104" s="8"/>
      <c r="I104" s="40"/>
      <c r="J104" s="71"/>
      <c r="K104" s="72"/>
      <c r="L104" s="72"/>
    </row>
    <row r="105" spans="1:12" ht="15" customHeight="1" thickBot="1">
      <c r="A105" s="1" t="s">
        <v>130</v>
      </c>
      <c r="B105" s="1" t="s">
        <v>129</v>
      </c>
      <c r="G105" s="8"/>
      <c r="H105" s="8"/>
      <c r="I105" s="40"/>
      <c r="J105" s="71"/>
      <c r="K105" s="72"/>
      <c r="L105" s="72"/>
    </row>
    <row r="106" spans="1:12" ht="15" customHeight="1" thickBot="1">
      <c r="A106" s="1" t="s">
        <v>128</v>
      </c>
      <c r="B106" s="1" t="s">
        <v>127</v>
      </c>
      <c r="G106" s="8"/>
      <c r="H106" s="8"/>
      <c r="I106" s="40"/>
      <c r="J106" s="71"/>
      <c r="K106" s="72"/>
      <c r="L106" s="72"/>
    </row>
    <row r="107" spans="1:12" ht="15" customHeight="1" thickBot="1">
      <c r="A107" s="1" t="s">
        <v>126</v>
      </c>
      <c r="B107" s="1" t="s">
        <v>125</v>
      </c>
      <c r="G107" s="8"/>
      <c r="H107" s="8"/>
      <c r="I107" s="40"/>
      <c r="J107" s="71"/>
      <c r="K107" s="72"/>
      <c r="L107" s="72"/>
    </row>
    <row r="108" spans="1:13" s="6" customFormat="1" ht="15" customHeight="1" thickBot="1">
      <c r="A108" s="1" t="s">
        <v>124</v>
      </c>
      <c r="B108" s="1" t="s">
        <v>26</v>
      </c>
      <c r="C108" s="1"/>
      <c r="D108" s="1"/>
      <c r="E108" s="1"/>
      <c r="F108" s="1"/>
      <c r="G108" s="8"/>
      <c r="H108" s="8"/>
      <c r="I108" s="40"/>
      <c r="J108" s="71"/>
      <c r="K108" s="72"/>
      <c r="L108" s="72"/>
      <c r="M108" s="43"/>
    </row>
    <row r="109" spans="1:12" ht="15" customHeight="1" thickBot="1">
      <c r="A109" s="6" t="s">
        <v>281</v>
      </c>
      <c r="B109" s="6" t="s">
        <v>280</v>
      </c>
      <c r="C109" s="6"/>
      <c r="D109" s="6"/>
      <c r="E109" s="6"/>
      <c r="F109" s="6"/>
      <c r="G109" s="41" t="s">
        <v>76</v>
      </c>
      <c r="H109" s="41" t="s">
        <v>77</v>
      </c>
      <c r="I109" s="42"/>
      <c r="J109" s="36" t="s">
        <v>25</v>
      </c>
      <c r="K109" s="36"/>
      <c r="L109" s="36"/>
    </row>
    <row r="110" spans="1:12" ht="15" customHeight="1" thickBot="1">
      <c r="A110" s="1" t="s">
        <v>279</v>
      </c>
      <c r="B110" s="1" t="s">
        <v>278</v>
      </c>
      <c r="G110" s="8"/>
      <c r="H110" s="8"/>
      <c r="I110" s="40"/>
      <c r="J110" s="71"/>
      <c r="K110" s="72"/>
      <c r="L110" s="72"/>
    </row>
    <row r="111" spans="1:12" ht="15" customHeight="1" thickBot="1">
      <c r="A111" s="1" t="s">
        <v>277</v>
      </c>
      <c r="B111" s="31" t="s">
        <v>324</v>
      </c>
      <c r="G111" s="8"/>
      <c r="H111" s="8"/>
      <c r="I111" s="40"/>
      <c r="J111" s="71"/>
      <c r="K111" s="72"/>
      <c r="L111" s="72"/>
    </row>
    <row r="112" spans="1:12" ht="15" customHeight="1" thickBot="1">
      <c r="A112" s="1" t="s">
        <v>276</v>
      </c>
      <c r="B112" s="1" t="s">
        <v>275</v>
      </c>
      <c r="G112" s="8"/>
      <c r="H112" s="8"/>
      <c r="I112" s="40"/>
      <c r="J112" s="71"/>
      <c r="K112" s="72"/>
      <c r="L112" s="72"/>
    </row>
    <row r="113" spans="1:12" ht="15" customHeight="1" thickBot="1">
      <c r="A113" s="1" t="s">
        <v>274</v>
      </c>
      <c r="B113" s="31" t="s">
        <v>337</v>
      </c>
      <c r="G113" s="8"/>
      <c r="H113" s="8"/>
      <c r="I113" s="40"/>
      <c r="J113" s="71"/>
      <c r="K113" s="72"/>
      <c r="L113" s="72"/>
    </row>
    <row r="114" spans="1:12" ht="15" customHeight="1" thickBot="1">
      <c r="A114" s="1" t="s">
        <v>273</v>
      </c>
      <c r="B114" s="1" t="s">
        <v>26</v>
      </c>
      <c r="G114" s="8"/>
      <c r="H114" s="8"/>
      <c r="I114" s="40"/>
      <c r="J114" s="71"/>
      <c r="K114" s="72"/>
      <c r="L114" s="72"/>
    </row>
  </sheetData>
  <sheetProtection/>
  <mergeCells count="102">
    <mergeCell ref="J5:L5"/>
    <mergeCell ref="J6:L6"/>
    <mergeCell ref="J8:L8"/>
    <mergeCell ref="C7:E7"/>
    <mergeCell ref="C8:E8"/>
    <mergeCell ref="C9:E9"/>
    <mergeCell ref="J11:L17"/>
    <mergeCell ref="C3:E3"/>
    <mergeCell ref="C4:E4"/>
    <mergeCell ref="C5:E5"/>
    <mergeCell ref="C6:E6"/>
    <mergeCell ref="J3:L3"/>
    <mergeCell ref="J4:L4"/>
    <mergeCell ref="J9:L9"/>
    <mergeCell ref="J7:L7"/>
    <mergeCell ref="C15:E15"/>
    <mergeCell ref="C16:E16"/>
    <mergeCell ref="C17:E17"/>
    <mergeCell ref="C22:E22"/>
    <mergeCell ref="C11:E11"/>
    <mergeCell ref="C12:E12"/>
    <mergeCell ref="C13:E13"/>
    <mergeCell ref="C14:E14"/>
    <mergeCell ref="C23:E23"/>
    <mergeCell ref="J22:L22"/>
    <mergeCell ref="J23:L23"/>
    <mergeCell ref="C19:E19"/>
    <mergeCell ref="C20:E20"/>
    <mergeCell ref="J19:L19"/>
    <mergeCell ref="J20:L20"/>
    <mergeCell ref="J33:L33"/>
    <mergeCell ref="J34:L34"/>
    <mergeCell ref="J35:L35"/>
    <mergeCell ref="J36:L36"/>
    <mergeCell ref="J29:L29"/>
    <mergeCell ref="J30:L30"/>
    <mergeCell ref="J31:L31"/>
    <mergeCell ref="J32:L32"/>
    <mergeCell ref="J42:L42"/>
    <mergeCell ref="J45:L45"/>
    <mergeCell ref="J46:L46"/>
    <mergeCell ref="J47:L47"/>
    <mergeCell ref="J38:L38"/>
    <mergeCell ref="J39:L39"/>
    <mergeCell ref="J40:L40"/>
    <mergeCell ref="J41:L41"/>
    <mergeCell ref="J53:L53"/>
    <mergeCell ref="J56:L56"/>
    <mergeCell ref="J57:L57"/>
    <mergeCell ref="J58:L58"/>
    <mergeCell ref="J48:L48"/>
    <mergeCell ref="J49:L49"/>
    <mergeCell ref="J50:L50"/>
    <mergeCell ref="J51:L51"/>
    <mergeCell ref="J63:L63"/>
    <mergeCell ref="J64:L64"/>
    <mergeCell ref="J65:L65"/>
    <mergeCell ref="J66:L66"/>
    <mergeCell ref="J59:L59"/>
    <mergeCell ref="J60:L60"/>
    <mergeCell ref="J61:L61"/>
    <mergeCell ref="J62:L62"/>
    <mergeCell ref="J72:L72"/>
    <mergeCell ref="J73:L73"/>
    <mergeCell ref="J74:L74"/>
    <mergeCell ref="J75:L75"/>
    <mergeCell ref="J68:L68"/>
    <mergeCell ref="J69:L69"/>
    <mergeCell ref="J70:L70"/>
    <mergeCell ref="J71:L71"/>
    <mergeCell ref="J81:L81"/>
    <mergeCell ref="J82:L82"/>
    <mergeCell ref="J84:L84"/>
    <mergeCell ref="J85:L85"/>
    <mergeCell ref="J76:L76"/>
    <mergeCell ref="J77:L77"/>
    <mergeCell ref="J79:L79"/>
    <mergeCell ref="J80:L80"/>
    <mergeCell ref="J91:L91"/>
    <mergeCell ref="J92:L92"/>
    <mergeCell ref="J93:L93"/>
    <mergeCell ref="J94:L94"/>
    <mergeCell ref="J86:L86"/>
    <mergeCell ref="J87:L87"/>
    <mergeCell ref="J89:L89"/>
    <mergeCell ref="J90:L90"/>
    <mergeCell ref="J102:L102"/>
    <mergeCell ref="J103:L103"/>
    <mergeCell ref="J104:L104"/>
    <mergeCell ref="J96:L96"/>
    <mergeCell ref="J97:L97"/>
    <mergeCell ref="J98:L98"/>
    <mergeCell ref="J99:L99"/>
    <mergeCell ref="J114:L114"/>
    <mergeCell ref="J110:L110"/>
    <mergeCell ref="J111:L111"/>
    <mergeCell ref="J112:L112"/>
    <mergeCell ref="J113:L113"/>
    <mergeCell ref="J105:L105"/>
    <mergeCell ref="J106:L106"/>
    <mergeCell ref="J107:L107"/>
    <mergeCell ref="J108:L108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headerFooter>
    <oddHeader>&amp;L&amp;G&amp;C&amp;"-,Vet"&amp;13OPSTELLINGSKEURING 
FUNDERINGSMACHINE&amp;R&amp;G</oddHeader>
    <oddFooter>&amp;C&amp;P van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8"/>
  <sheetViews>
    <sheetView zoomScale="140" zoomScaleNormal="140" workbookViewId="0" topLeftCell="A16">
      <selection activeCell="J52" sqref="J52:L52"/>
    </sheetView>
  </sheetViews>
  <sheetFormatPr defaultColWidth="9.140625" defaultRowHeight="15" customHeight="1"/>
  <cols>
    <col min="1" max="1" width="5.28125" style="1" customWidth="1"/>
    <col min="2" max="2" width="10.00390625" style="1" customWidth="1"/>
    <col min="3" max="6" width="9.140625" style="1" customWidth="1"/>
    <col min="7" max="7" width="3.28125" style="1" customWidth="1"/>
    <col min="8" max="8" width="3.421875" style="1" customWidth="1"/>
    <col min="9" max="9" width="1.1484375" style="1" customWidth="1"/>
    <col min="10" max="12" width="9.140625" style="1" customWidth="1"/>
    <col min="13" max="13" width="9.140625" style="25" customWidth="1"/>
    <col min="14" max="16384" width="9.140625" style="1" customWidth="1"/>
  </cols>
  <sheetData>
    <row r="1" spans="1:12" ht="15" customHeight="1">
      <c r="A1" s="23" t="s">
        <v>308</v>
      </c>
      <c r="D1" s="23"/>
      <c r="F1" s="23"/>
      <c r="G1" s="24"/>
      <c r="H1" s="24"/>
      <c r="I1" s="24"/>
      <c r="J1" s="24"/>
      <c r="K1" s="24"/>
      <c r="L1" s="35" t="s">
        <v>297</v>
      </c>
    </row>
    <row r="2" spans="1:12" ht="15" customHeight="1">
      <c r="A2" s="61" t="s">
        <v>78</v>
      </c>
      <c r="B2" s="62"/>
      <c r="C2" s="62"/>
      <c r="D2" s="62"/>
      <c r="E2" s="62"/>
      <c r="F2" s="61" t="s">
        <v>100</v>
      </c>
      <c r="G2" s="62"/>
      <c r="H2" s="62"/>
      <c r="I2" s="62"/>
      <c r="J2" s="62"/>
      <c r="K2" s="62"/>
      <c r="L2" s="61"/>
    </row>
    <row r="3" spans="1:12" ht="15" customHeight="1">
      <c r="A3" s="1" t="s">
        <v>2</v>
      </c>
      <c r="C3" s="76">
        <f>Merk_Machine</f>
        <v>0</v>
      </c>
      <c r="D3" s="72"/>
      <c r="E3" s="77"/>
      <c r="F3" s="1" t="s">
        <v>8</v>
      </c>
      <c r="J3" s="76">
        <f>Datum_Keuring</f>
        <v>0</v>
      </c>
      <c r="K3" s="72"/>
      <c r="L3" s="77"/>
    </row>
    <row r="4" spans="1:12" ht="15" customHeight="1">
      <c r="A4" s="1" t="s">
        <v>3</v>
      </c>
      <c r="C4" s="76">
        <f>Type_Machine</f>
        <v>0</v>
      </c>
      <c r="D4" s="72"/>
      <c r="E4" s="77"/>
      <c r="F4" s="1" t="s">
        <v>60</v>
      </c>
      <c r="J4" s="76">
        <f>Project</f>
        <v>0</v>
      </c>
      <c r="K4" s="72"/>
      <c r="L4" s="77"/>
    </row>
    <row r="5" spans="1:12" ht="15" customHeight="1">
      <c r="A5" s="1" t="s">
        <v>4</v>
      </c>
      <c r="C5" s="76">
        <f>Serienr_Machine</f>
        <v>0</v>
      </c>
      <c r="D5" s="72"/>
      <c r="E5" s="77"/>
      <c r="F5" s="1" t="s">
        <v>9</v>
      </c>
      <c r="J5" s="76">
        <f>Project_Plaats</f>
        <v>0</v>
      </c>
      <c r="K5" s="72"/>
      <c r="L5" s="77"/>
    </row>
    <row r="6" spans="1:15" ht="15" customHeight="1">
      <c r="A6" s="1" t="s">
        <v>5</v>
      </c>
      <c r="C6" s="76">
        <f>Bouwjaar_Machine</f>
        <v>0</v>
      </c>
      <c r="D6" s="72"/>
      <c r="E6" s="77"/>
      <c r="J6" s="76">
        <f>Project_Adres</f>
        <v>0</v>
      </c>
      <c r="K6" s="72"/>
      <c r="L6" s="77"/>
      <c r="O6" s="1" t="s">
        <v>306</v>
      </c>
    </row>
    <row r="7" spans="1:12" ht="15" customHeight="1">
      <c r="A7" s="1" t="s">
        <v>6</v>
      </c>
      <c r="C7" s="76">
        <f>Eigenaar_Machine</f>
        <v>0</v>
      </c>
      <c r="D7" s="72"/>
      <c r="E7" s="77"/>
      <c r="F7" s="1" t="s">
        <v>10</v>
      </c>
      <c r="J7" s="76">
        <f>Opdrachtgever</f>
        <v>0</v>
      </c>
      <c r="K7" s="72"/>
      <c r="L7" s="77"/>
    </row>
    <row r="8" spans="1:12" ht="15" customHeight="1">
      <c r="A8" s="1" t="s">
        <v>7</v>
      </c>
      <c r="C8" s="76">
        <f>Adres_Eigenaar_Machine</f>
        <v>0</v>
      </c>
      <c r="D8" s="72"/>
      <c r="E8" s="77"/>
      <c r="F8" s="1" t="s">
        <v>11</v>
      </c>
      <c r="J8" s="88">
        <f>Machine_Opmerking1</f>
        <v>0</v>
      </c>
      <c r="K8" s="89"/>
      <c r="L8" s="90"/>
    </row>
    <row r="9" spans="3:12" ht="15" customHeight="1">
      <c r="C9" s="76">
        <f>PCenPlaats_Eigenaar_Machine</f>
        <v>0</v>
      </c>
      <c r="D9" s="72"/>
      <c r="E9" s="77"/>
      <c r="J9" s="76">
        <f>Machine_Opmerking2</f>
        <v>0</v>
      </c>
      <c r="K9" s="72"/>
      <c r="L9" s="77"/>
    </row>
    <row r="10" spans="1:12" ht="15" customHeight="1">
      <c r="A10" s="67" t="s">
        <v>81</v>
      </c>
      <c r="B10" s="67"/>
      <c r="C10" s="63"/>
      <c r="D10" s="64"/>
      <c r="E10" s="64"/>
      <c r="F10" s="68"/>
      <c r="G10" s="68"/>
      <c r="H10" s="68"/>
      <c r="I10" s="68"/>
      <c r="J10" s="64"/>
      <c r="K10" s="64"/>
      <c r="L10" s="64"/>
    </row>
    <row r="11" spans="1:12" ht="15" customHeight="1">
      <c r="A11" s="1" t="s">
        <v>2</v>
      </c>
      <c r="C11" s="76">
        <f>Merk_ponton</f>
        <v>0</v>
      </c>
      <c r="D11" s="72"/>
      <c r="E11" s="77"/>
      <c r="F11" s="1" t="s">
        <v>11</v>
      </c>
      <c r="J11" s="91">
        <f>Opmerking_Vaartuig</f>
        <v>0</v>
      </c>
      <c r="K11" s="92"/>
      <c r="L11" s="93"/>
    </row>
    <row r="12" spans="1:12" ht="15" customHeight="1">
      <c r="A12" s="1" t="s">
        <v>3</v>
      </c>
      <c r="C12" s="76">
        <f>Type_Brugwagen</f>
        <v>0</v>
      </c>
      <c r="D12" s="72"/>
      <c r="E12" s="77"/>
      <c r="J12" s="94"/>
      <c r="K12" s="95"/>
      <c r="L12" s="96"/>
    </row>
    <row r="13" spans="1:12" ht="15" customHeight="1">
      <c r="A13" s="1" t="s">
        <v>4</v>
      </c>
      <c r="C13" s="76">
        <f>Serienr_brugwagen</f>
        <v>0</v>
      </c>
      <c r="D13" s="72"/>
      <c r="E13" s="77"/>
      <c r="J13" s="94"/>
      <c r="K13" s="95"/>
      <c r="L13" s="96"/>
    </row>
    <row r="14" spans="1:12" ht="15" customHeight="1">
      <c r="A14" s="1" t="s">
        <v>5</v>
      </c>
      <c r="C14" s="76">
        <f>Bouwjaar_ponton</f>
        <v>0</v>
      </c>
      <c r="D14" s="72"/>
      <c r="E14" s="77"/>
      <c r="J14" s="94"/>
      <c r="K14" s="95"/>
      <c r="L14" s="96"/>
    </row>
    <row r="15" spans="1:12" ht="15" customHeight="1">
      <c r="A15" s="1" t="s">
        <v>6</v>
      </c>
      <c r="C15" s="76">
        <f>Eigenaar_ponton</f>
        <v>0</v>
      </c>
      <c r="D15" s="72"/>
      <c r="E15" s="77"/>
      <c r="J15" s="94"/>
      <c r="K15" s="95"/>
      <c r="L15" s="96"/>
    </row>
    <row r="16" spans="1:12" ht="15" customHeight="1">
      <c r="A16" s="1" t="s">
        <v>7</v>
      </c>
      <c r="C16" s="76">
        <f>Adres_eigenaar_ponton</f>
        <v>0</v>
      </c>
      <c r="D16" s="72"/>
      <c r="E16" s="77"/>
      <c r="J16" s="94"/>
      <c r="K16" s="95"/>
      <c r="L16" s="96"/>
    </row>
    <row r="17" spans="3:12" ht="15" customHeight="1">
      <c r="C17" s="76">
        <f>PCenPlaats_Eigenaar_Ponton</f>
        <v>0</v>
      </c>
      <c r="D17" s="72"/>
      <c r="E17" s="77"/>
      <c r="J17" s="97"/>
      <c r="K17" s="98"/>
      <c r="L17" s="99"/>
    </row>
    <row r="18" spans="1:12" ht="15" customHeight="1">
      <c r="A18" s="67" t="s">
        <v>79</v>
      </c>
      <c r="B18" s="67"/>
      <c r="C18" s="64"/>
      <c r="D18" s="64"/>
      <c r="E18" s="64"/>
      <c r="F18" s="67" t="s">
        <v>82</v>
      </c>
      <c r="G18" s="67"/>
      <c r="H18" s="67"/>
      <c r="I18" s="67"/>
      <c r="J18" s="63"/>
      <c r="K18" s="64"/>
      <c r="L18" s="64"/>
    </row>
    <row r="19" spans="1:12" ht="15" customHeight="1">
      <c r="A19" s="1" t="s">
        <v>13</v>
      </c>
      <c r="C19" s="76">
        <f>Eigen_deskundige</f>
        <v>0</v>
      </c>
      <c r="D19" s="72"/>
      <c r="E19" s="77"/>
      <c r="J19" s="76">
        <f>fund_techniek1</f>
        <v>0</v>
      </c>
      <c r="K19" s="72"/>
      <c r="L19" s="77"/>
    </row>
    <row r="20" spans="1:12" ht="15" customHeight="1">
      <c r="A20" s="1" t="s">
        <v>12</v>
      </c>
      <c r="C20" s="76">
        <f>Keuringsinstantie</f>
        <v>0</v>
      </c>
      <c r="D20" s="72"/>
      <c r="E20" s="77"/>
      <c r="J20" s="76">
        <f>fund_techniek2</f>
        <v>0</v>
      </c>
      <c r="K20" s="72"/>
      <c r="L20" s="77"/>
    </row>
    <row r="21" spans="1:12" ht="15" customHeight="1">
      <c r="A21" s="67" t="s">
        <v>14</v>
      </c>
      <c r="B21" s="67"/>
      <c r="C21" s="64"/>
      <c r="D21" s="64"/>
      <c r="E21" s="64"/>
      <c r="F21" s="67" t="s">
        <v>120</v>
      </c>
      <c r="G21" s="67"/>
      <c r="H21" s="67"/>
      <c r="I21" s="67"/>
      <c r="J21" s="63"/>
      <c r="K21" s="63"/>
      <c r="L21" s="63"/>
    </row>
    <row r="22" spans="1:18" ht="15" customHeight="1">
      <c r="A22" s="1" t="s">
        <v>15</v>
      </c>
      <c r="C22" s="76"/>
      <c r="D22" s="72"/>
      <c r="E22" s="77"/>
      <c r="J22" s="76"/>
      <c r="K22" s="72"/>
      <c r="L22" s="77"/>
      <c r="R22" s="1" t="s">
        <v>306</v>
      </c>
    </row>
    <row r="23" spans="1:12" ht="15" customHeight="1">
      <c r="A23" s="1" t="s">
        <v>16</v>
      </c>
      <c r="C23" s="76"/>
      <c r="D23" s="72"/>
      <c r="E23" s="77"/>
      <c r="J23" s="76"/>
      <c r="K23" s="72"/>
      <c r="L23" s="77"/>
    </row>
    <row r="24" spans="3:12" ht="3.75" customHeight="1" thickBot="1">
      <c r="C24" s="33"/>
      <c r="D24" s="34"/>
      <c r="E24" s="34"/>
      <c r="J24" s="33"/>
      <c r="K24" s="34"/>
      <c r="L24" s="34"/>
    </row>
    <row r="25" spans="1:12" ht="15" customHeight="1" thickBot="1">
      <c r="A25" s="16" t="s">
        <v>117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7"/>
    </row>
    <row r="26" spans="2:11" ht="3.75" customHeight="1" thickBot="1">
      <c r="B26" s="37"/>
      <c r="C26" s="37"/>
      <c r="D26" s="37"/>
      <c r="E26" s="37"/>
      <c r="F26" s="37"/>
      <c r="G26" s="37"/>
      <c r="H26" s="38"/>
      <c r="I26" s="7"/>
      <c r="J26" s="7"/>
      <c r="K26" s="7"/>
    </row>
    <row r="27" spans="1:13" s="6" customFormat="1" ht="15" customHeight="1" thickBot="1">
      <c r="A27" s="6" t="s">
        <v>63</v>
      </c>
      <c r="B27" s="6" t="s">
        <v>64</v>
      </c>
      <c r="G27" s="41" t="s">
        <v>76</v>
      </c>
      <c r="H27" s="41" t="s">
        <v>77</v>
      </c>
      <c r="I27" s="42"/>
      <c r="J27" s="6" t="s">
        <v>25</v>
      </c>
      <c r="M27" s="43"/>
    </row>
    <row r="28" spans="1:12" ht="15" customHeight="1" thickBot="1">
      <c r="A28" s="1" t="s">
        <v>65</v>
      </c>
      <c r="B28" s="1" t="s">
        <v>69</v>
      </c>
      <c r="G28" s="8"/>
      <c r="H28" s="8"/>
      <c r="I28" s="40"/>
      <c r="J28" s="71"/>
      <c r="K28" s="72"/>
      <c r="L28" s="72"/>
    </row>
    <row r="29" spans="1:17" ht="15" customHeight="1" thickBot="1">
      <c r="A29" s="1" t="s">
        <v>66</v>
      </c>
      <c r="B29" s="1" t="s">
        <v>98</v>
      </c>
      <c r="G29" s="8"/>
      <c r="H29" s="8"/>
      <c r="I29" s="40"/>
      <c r="J29" s="71"/>
      <c r="K29" s="72"/>
      <c r="L29" s="72"/>
      <c r="M29" s="26"/>
      <c r="N29" s="9"/>
      <c r="O29" s="9"/>
      <c r="P29" s="9"/>
      <c r="Q29" s="9"/>
    </row>
    <row r="30" spans="1:12" ht="15" customHeight="1" thickBot="1">
      <c r="A30" s="1" t="s">
        <v>67</v>
      </c>
      <c r="B30" s="1" t="s">
        <v>70</v>
      </c>
      <c r="G30" s="8"/>
      <c r="H30" s="8"/>
      <c r="I30" s="40"/>
      <c r="J30" s="71"/>
      <c r="K30" s="72"/>
      <c r="L30" s="72"/>
    </row>
    <row r="31" spans="1:12" ht="15" customHeight="1" thickBot="1">
      <c r="A31" s="1" t="s">
        <v>96</v>
      </c>
      <c r="B31" s="1" t="s">
        <v>115</v>
      </c>
      <c r="G31" s="8"/>
      <c r="H31" s="8"/>
      <c r="I31" s="40"/>
      <c r="J31" s="71"/>
      <c r="K31" s="72"/>
      <c r="L31" s="72"/>
    </row>
    <row r="32" spans="1:12" ht="15" customHeight="1" thickBot="1">
      <c r="A32" s="1" t="s">
        <v>97</v>
      </c>
      <c r="B32" s="1" t="s">
        <v>26</v>
      </c>
      <c r="G32" s="8"/>
      <c r="H32" s="8"/>
      <c r="I32" s="40"/>
      <c r="J32" s="71"/>
      <c r="K32" s="72"/>
      <c r="L32" s="72"/>
    </row>
    <row r="33" spans="1:12" ht="15" customHeight="1" thickBot="1">
      <c r="A33" s="61" t="s">
        <v>266</v>
      </c>
      <c r="B33" s="61" t="s">
        <v>265</v>
      </c>
      <c r="C33" s="61"/>
      <c r="D33" s="62"/>
      <c r="E33" s="62"/>
      <c r="F33" s="62"/>
      <c r="G33" s="62"/>
      <c r="H33" s="67"/>
      <c r="I33" s="67"/>
      <c r="J33" s="68"/>
      <c r="K33" s="68"/>
      <c r="L33" s="68"/>
    </row>
    <row r="34" spans="1:13" s="6" customFormat="1" ht="15" customHeight="1" thickBot="1">
      <c r="A34" s="6" t="s">
        <v>264</v>
      </c>
      <c r="B34" s="6" t="s">
        <v>24</v>
      </c>
      <c r="G34" s="41" t="s">
        <v>76</v>
      </c>
      <c r="H34" s="41" t="s">
        <v>77</v>
      </c>
      <c r="I34" s="42"/>
      <c r="J34" s="36" t="s">
        <v>25</v>
      </c>
      <c r="K34" s="36"/>
      <c r="L34" s="36"/>
      <c r="M34" s="43"/>
    </row>
    <row r="35" spans="1:12" ht="15" customHeight="1" thickBot="1">
      <c r="A35" s="1" t="s">
        <v>263</v>
      </c>
      <c r="B35" s="1" t="s">
        <v>262</v>
      </c>
      <c r="G35" s="8"/>
      <c r="H35" s="8"/>
      <c r="I35" s="40"/>
      <c r="J35" s="71"/>
      <c r="K35" s="72"/>
      <c r="L35" s="72"/>
    </row>
    <row r="36" spans="1:12" ht="15" customHeight="1" thickBot="1">
      <c r="A36" s="1" t="s">
        <v>261</v>
      </c>
      <c r="B36" s="1" t="s">
        <v>260</v>
      </c>
      <c r="G36" s="8"/>
      <c r="H36" s="8"/>
      <c r="I36" s="40"/>
      <c r="J36" s="71"/>
      <c r="K36" s="72"/>
      <c r="L36" s="72"/>
    </row>
    <row r="37" spans="1:12" ht="15" customHeight="1" thickBot="1">
      <c r="A37" s="1" t="s">
        <v>259</v>
      </c>
      <c r="B37" s="1" t="s">
        <v>258</v>
      </c>
      <c r="G37" s="8"/>
      <c r="H37" s="8"/>
      <c r="I37" s="40"/>
      <c r="J37" s="71"/>
      <c r="K37" s="72"/>
      <c r="L37" s="72"/>
    </row>
    <row r="38" spans="1:12" ht="15" customHeight="1" thickBot="1">
      <c r="A38" s="1" t="s">
        <v>257</v>
      </c>
      <c r="B38" s="1" t="s">
        <v>256</v>
      </c>
      <c r="G38" s="8"/>
      <c r="H38" s="8"/>
      <c r="I38" s="40"/>
      <c r="J38" s="71"/>
      <c r="K38" s="72"/>
      <c r="L38" s="72"/>
    </row>
    <row r="39" spans="1:12" ht="15" customHeight="1" thickBot="1">
      <c r="A39" s="1" t="s">
        <v>255</v>
      </c>
      <c r="B39" s="1" t="s">
        <v>254</v>
      </c>
      <c r="G39" s="8"/>
      <c r="H39" s="8"/>
      <c r="I39" s="40"/>
      <c r="J39" s="71"/>
      <c r="K39" s="72"/>
      <c r="L39" s="72"/>
    </row>
    <row r="40" spans="1:12" ht="15" customHeight="1" thickBot="1">
      <c r="A40" s="1" t="s">
        <v>253</v>
      </c>
      <c r="B40" s="1" t="s">
        <v>252</v>
      </c>
      <c r="G40" s="8"/>
      <c r="H40" s="8"/>
      <c r="I40" s="40"/>
      <c r="J40" s="71"/>
      <c r="K40" s="72"/>
      <c r="L40" s="72"/>
    </row>
    <row r="41" spans="1:12" ht="15" customHeight="1" thickBot="1">
      <c r="A41" s="1" t="s">
        <v>296</v>
      </c>
      <c r="B41" s="1" t="s">
        <v>295</v>
      </c>
      <c r="G41" s="8"/>
      <c r="H41" s="8"/>
      <c r="I41" s="40"/>
      <c r="J41" s="71"/>
      <c r="K41" s="72"/>
      <c r="L41" s="72"/>
    </row>
    <row r="42" spans="1:12" ht="15" customHeight="1" thickBot="1">
      <c r="A42" s="1" t="s">
        <v>251</v>
      </c>
      <c r="B42" s="1" t="s">
        <v>26</v>
      </c>
      <c r="G42" s="8"/>
      <c r="H42" s="8"/>
      <c r="I42" s="40"/>
      <c r="J42" s="71"/>
      <c r="K42" s="72"/>
      <c r="L42" s="72"/>
    </row>
    <row r="43" spans="1:13" s="6" customFormat="1" ht="15" customHeight="1" thickBot="1">
      <c r="A43" s="6" t="s">
        <v>250</v>
      </c>
      <c r="B43" s="6" t="s">
        <v>249</v>
      </c>
      <c r="G43" s="41" t="s">
        <v>76</v>
      </c>
      <c r="H43" s="41" t="s">
        <v>77</v>
      </c>
      <c r="I43" s="42"/>
      <c r="J43" s="36" t="s">
        <v>25</v>
      </c>
      <c r="K43" s="36"/>
      <c r="L43" s="36"/>
      <c r="M43" s="43"/>
    </row>
    <row r="44" spans="1:12" ht="15" customHeight="1" thickBot="1">
      <c r="A44" s="1" t="s">
        <v>248</v>
      </c>
      <c r="B44" s="1" t="s">
        <v>247</v>
      </c>
      <c r="G44" s="8"/>
      <c r="H44" s="8"/>
      <c r="I44" s="40"/>
      <c r="J44" s="71"/>
      <c r="K44" s="72"/>
      <c r="L44" s="72"/>
    </row>
    <row r="45" spans="1:12" ht="15" customHeight="1" thickBot="1">
      <c r="A45" s="1" t="s">
        <v>246</v>
      </c>
      <c r="B45" s="1" t="s">
        <v>245</v>
      </c>
      <c r="G45" s="8"/>
      <c r="H45" s="8"/>
      <c r="I45" s="40"/>
      <c r="J45" s="71"/>
      <c r="K45" s="72"/>
      <c r="L45" s="72"/>
    </row>
    <row r="46" spans="1:12" ht="15" customHeight="1" thickBot="1">
      <c r="A46" s="1" t="s">
        <v>244</v>
      </c>
      <c r="B46" s="1" t="s">
        <v>243</v>
      </c>
      <c r="G46" s="8"/>
      <c r="H46" s="8"/>
      <c r="I46" s="40"/>
      <c r="J46" s="71"/>
      <c r="K46" s="72"/>
      <c r="L46" s="72"/>
    </row>
    <row r="47" spans="1:12" ht="15" customHeight="1" thickBot="1">
      <c r="A47" s="1" t="s">
        <v>242</v>
      </c>
      <c r="B47" s="1" t="s">
        <v>241</v>
      </c>
      <c r="G47" s="8"/>
      <c r="H47" s="8"/>
      <c r="I47" s="40"/>
      <c r="J47" s="71"/>
      <c r="K47" s="72"/>
      <c r="L47" s="72"/>
    </row>
    <row r="48" spans="1:12" ht="15" customHeight="1" thickBot="1">
      <c r="A48" s="1" t="s">
        <v>240</v>
      </c>
      <c r="B48" s="1" t="s">
        <v>26</v>
      </c>
      <c r="G48" s="8"/>
      <c r="H48" s="8"/>
      <c r="I48" s="40"/>
      <c r="J48" s="71"/>
      <c r="K48" s="72"/>
      <c r="L48" s="72"/>
    </row>
    <row r="49" spans="1:13" s="6" customFormat="1" ht="15" customHeight="1" thickBot="1">
      <c r="A49" s="6" t="s">
        <v>239</v>
      </c>
      <c r="B49" s="6" t="s">
        <v>238</v>
      </c>
      <c r="G49" s="41" t="s">
        <v>76</v>
      </c>
      <c r="H49" s="41" t="s">
        <v>77</v>
      </c>
      <c r="I49" s="42"/>
      <c r="J49" s="36" t="s">
        <v>25</v>
      </c>
      <c r="K49" s="36"/>
      <c r="L49" s="44"/>
      <c r="M49" s="43"/>
    </row>
    <row r="50" spans="1:12" ht="15" customHeight="1" thickBot="1">
      <c r="A50" s="1" t="s">
        <v>237</v>
      </c>
      <c r="B50" s="31" t="s">
        <v>320</v>
      </c>
      <c r="G50" s="8"/>
      <c r="H50" s="8"/>
      <c r="I50" s="7"/>
      <c r="J50" s="3" t="s">
        <v>236</v>
      </c>
      <c r="K50" s="3"/>
      <c r="L50" s="3"/>
    </row>
    <row r="51" spans="1:12" ht="15" customHeight="1" thickBot="1">
      <c r="A51" s="1" t="s">
        <v>235</v>
      </c>
      <c r="B51" s="1" t="s">
        <v>234</v>
      </c>
      <c r="G51" s="8"/>
      <c r="H51" s="8"/>
      <c r="I51" s="40"/>
      <c r="J51" s="71"/>
      <c r="K51" s="72"/>
      <c r="L51" s="72"/>
    </row>
    <row r="52" spans="1:12" ht="15" customHeight="1" thickBot="1">
      <c r="A52" s="1" t="s">
        <v>233</v>
      </c>
      <c r="B52" s="1" t="s">
        <v>232</v>
      </c>
      <c r="G52" s="8"/>
      <c r="H52" s="8"/>
      <c r="I52" s="40"/>
      <c r="J52" s="71"/>
      <c r="K52" s="72"/>
      <c r="L52" s="72"/>
    </row>
    <row r="53" spans="1:12" ht="15" customHeight="1" thickBot="1">
      <c r="A53" s="1" t="s">
        <v>231</v>
      </c>
      <c r="B53" s="1" t="s">
        <v>230</v>
      </c>
      <c r="G53" s="8"/>
      <c r="H53" s="8"/>
      <c r="I53" s="40"/>
      <c r="J53" s="71"/>
      <c r="K53" s="72"/>
      <c r="L53" s="72"/>
    </row>
    <row r="54" spans="1:12" ht="15" customHeight="1" thickBot="1">
      <c r="A54" s="1" t="s">
        <v>229</v>
      </c>
      <c r="B54" s="1" t="s">
        <v>228</v>
      </c>
      <c r="G54" s="8"/>
      <c r="H54" s="8"/>
      <c r="I54" s="40"/>
      <c r="J54" s="71"/>
      <c r="K54" s="72"/>
      <c r="L54" s="72"/>
    </row>
    <row r="55" spans="1:12" ht="15" customHeight="1" thickBot="1">
      <c r="A55" s="1" t="s">
        <v>227</v>
      </c>
      <c r="B55" s="1" t="s">
        <v>214</v>
      </c>
      <c r="G55" s="8"/>
      <c r="H55" s="8"/>
      <c r="I55" s="40"/>
      <c r="J55" s="71"/>
      <c r="K55" s="72"/>
      <c r="L55" s="72"/>
    </row>
    <row r="56" spans="1:12" ht="15" customHeight="1" thickBot="1">
      <c r="A56" s="1" t="s">
        <v>226</v>
      </c>
      <c r="B56" s="1" t="s">
        <v>212</v>
      </c>
      <c r="G56" s="8"/>
      <c r="H56" s="8"/>
      <c r="I56" s="40"/>
      <c r="J56" s="71"/>
      <c r="K56" s="72"/>
      <c r="L56" s="72"/>
    </row>
    <row r="57" spans="1:12" ht="15" customHeight="1" thickBot="1">
      <c r="A57" s="1" t="s">
        <v>225</v>
      </c>
      <c r="B57" s="31" t="s">
        <v>321</v>
      </c>
      <c r="G57" s="8"/>
      <c r="H57" s="8"/>
      <c r="I57" s="40"/>
      <c r="J57" s="71"/>
      <c r="K57" s="72"/>
      <c r="L57" s="72"/>
    </row>
    <row r="58" spans="1:12" ht="15" customHeight="1" thickBot="1">
      <c r="A58" s="1" t="s">
        <v>224</v>
      </c>
      <c r="B58" s="1" t="s">
        <v>26</v>
      </c>
      <c r="G58" s="8"/>
      <c r="H58" s="8"/>
      <c r="I58" s="40"/>
      <c r="J58" s="71"/>
      <c r="K58" s="72"/>
      <c r="L58" s="72"/>
    </row>
    <row r="59" spans="1:13" s="6" customFormat="1" ht="15" customHeight="1" thickBot="1">
      <c r="A59" s="6" t="s">
        <v>223</v>
      </c>
      <c r="B59" s="6" t="s">
        <v>222</v>
      </c>
      <c r="G59" s="41" t="s">
        <v>76</v>
      </c>
      <c r="H59" s="41" t="s">
        <v>77</v>
      </c>
      <c r="I59" s="42"/>
      <c r="J59" s="36" t="s">
        <v>25</v>
      </c>
      <c r="K59" s="36"/>
      <c r="L59" s="44"/>
      <c r="M59" s="43"/>
    </row>
    <row r="60" spans="1:12" ht="15" customHeight="1" thickBot="1">
      <c r="A60" s="1" t="s">
        <v>221</v>
      </c>
      <c r="B60" s="31" t="s">
        <v>322</v>
      </c>
      <c r="G60" s="8"/>
      <c r="H60" s="8"/>
      <c r="I60" s="7"/>
      <c r="J60" s="3" t="s">
        <v>220</v>
      </c>
      <c r="K60" s="3"/>
      <c r="L60" s="3"/>
    </row>
    <row r="61" spans="1:12" ht="15" customHeight="1" thickBot="1">
      <c r="A61" s="1" t="s">
        <v>219</v>
      </c>
      <c r="B61" s="1" t="s">
        <v>218</v>
      </c>
      <c r="G61" s="8"/>
      <c r="H61" s="8"/>
      <c r="I61" s="40"/>
      <c r="J61" s="71"/>
      <c r="K61" s="72"/>
      <c r="L61" s="72"/>
    </row>
    <row r="62" spans="1:12" ht="15" customHeight="1" thickBot="1">
      <c r="A62" s="1" t="s">
        <v>217</v>
      </c>
      <c r="B62" s="1" t="s">
        <v>216</v>
      </c>
      <c r="G62" s="8"/>
      <c r="H62" s="8"/>
      <c r="I62" s="40"/>
      <c r="J62" s="71"/>
      <c r="K62" s="72"/>
      <c r="L62" s="72"/>
    </row>
    <row r="63" spans="1:13" ht="15" customHeight="1" thickBot="1">
      <c r="A63" s="1" t="s">
        <v>215</v>
      </c>
      <c r="B63" s="1" t="s">
        <v>214</v>
      </c>
      <c r="G63" s="8"/>
      <c r="H63" s="8"/>
      <c r="I63" s="40"/>
      <c r="J63" s="71"/>
      <c r="K63" s="72"/>
      <c r="L63" s="72"/>
      <c r="M63" s="25" t="s">
        <v>306</v>
      </c>
    </row>
    <row r="64" spans="1:12" ht="15" customHeight="1" thickBot="1">
      <c r="A64" s="1" t="s">
        <v>213</v>
      </c>
      <c r="B64" s="1" t="s">
        <v>212</v>
      </c>
      <c r="G64" s="8"/>
      <c r="H64" s="8"/>
      <c r="I64" s="40"/>
      <c r="J64" s="71"/>
      <c r="K64" s="72"/>
      <c r="L64" s="72"/>
    </row>
    <row r="65" spans="1:12" ht="15" customHeight="1" thickBot="1">
      <c r="A65" s="1" t="s">
        <v>211</v>
      </c>
      <c r="B65" s="1" t="s">
        <v>210</v>
      </c>
      <c r="G65" s="8"/>
      <c r="H65" s="8"/>
      <c r="I65" s="40"/>
      <c r="J65" s="71"/>
      <c r="K65" s="72"/>
      <c r="L65" s="72"/>
    </row>
    <row r="66" spans="1:12" ht="15" customHeight="1" thickBot="1">
      <c r="A66" s="1" t="s">
        <v>209</v>
      </c>
      <c r="B66" s="1" t="s">
        <v>208</v>
      </c>
      <c r="G66" s="8"/>
      <c r="H66" s="8"/>
      <c r="I66" s="40"/>
      <c r="J66" s="71"/>
      <c r="K66" s="72"/>
      <c r="L66" s="72"/>
    </row>
    <row r="67" spans="1:12" ht="15" customHeight="1" thickBot="1">
      <c r="A67" s="1" t="s">
        <v>207</v>
      </c>
      <c r="B67" s="1" t="s">
        <v>206</v>
      </c>
      <c r="G67" s="8"/>
      <c r="H67" s="8"/>
      <c r="I67" s="40"/>
      <c r="J67" s="71"/>
      <c r="K67" s="72"/>
      <c r="L67" s="72"/>
    </row>
    <row r="68" spans="1:12" ht="15" customHeight="1" thickBot="1">
      <c r="A68" s="1" t="s">
        <v>205</v>
      </c>
      <c r="B68" s="1" t="s">
        <v>204</v>
      </c>
      <c r="G68" s="8"/>
      <c r="H68" s="8"/>
      <c r="I68" s="40"/>
      <c r="J68" s="71"/>
      <c r="K68" s="72"/>
      <c r="L68" s="72"/>
    </row>
    <row r="69" spans="1:12" ht="15" customHeight="1" thickBot="1">
      <c r="A69" s="1" t="s">
        <v>203</v>
      </c>
      <c r="B69" s="1" t="s">
        <v>202</v>
      </c>
      <c r="G69" s="8"/>
      <c r="H69" s="8"/>
      <c r="I69" s="40"/>
      <c r="J69" s="71"/>
      <c r="K69" s="72"/>
      <c r="L69" s="72"/>
    </row>
    <row r="70" spans="1:12" ht="15" customHeight="1" thickBot="1">
      <c r="A70" s="1" t="s">
        <v>201</v>
      </c>
      <c r="B70" s="1" t="s">
        <v>200</v>
      </c>
      <c r="G70" s="8"/>
      <c r="H70" s="8"/>
      <c r="I70" s="40"/>
      <c r="J70" s="71"/>
      <c r="K70" s="72"/>
      <c r="L70" s="72"/>
    </row>
    <row r="71" spans="1:12" ht="15" customHeight="1" thickBot="1">
      <c r="A71" s="1" t="s">
        <v>199</v>
      </c>
      <c r="B71" s="1" t="s">
        <v>26</v>
      </c>
      <c r="G71" s="8"/>
      <c r="H71" s="8"/>
      <c r="I71" s="40"/>
      <c r="J71" s="71"/>
      <c r="K71" s="72"/>
      <c r="L71" s="72"/>
    </row>
    <row r="72" spans="1:13" s="6" customFormat="1" ht="15" customHeight="1" thickBot="1">
      <c r="A72" s="6" t="s">
        <v>198</v>
      </c>
      <c r="B72" s="6" t="s">
        <v>197</v>
      </c>
      <c r="G72" s="41" t="s">
        <v>76</v>
      </c>
      <c r="H72" s="41" t="s">
        <v>77</v>
      </c>
      <c r="I72" s="42"/>
      <c r="J72" s="36" t="s">
        <v>25</v>
      </c>
      <c r="K72" s="36"/>
      <c r="L72" s="44"/>
      <c r="M72" s="43"/>
    </row>
    <row r="73" spans="1:12" ht="15" customHeight="1" thickBot="1">
      <c r="A73" s="1" t="s">
        <v>196</v>
      </c>
      <c r="B73" s="1" t="s">
        <v>195</v>
      </c>
      <c r="G73" s="8"/>
      <c r="H73" s="8"/>
      <c r="I73" s="40"/>
      <c r="J73" s="71"/>
      <c r="K73" s="72"/>
      <c r="L73" s="72"/>
    </row>
    <row r="74" spans="1:12" ht="15" customHeight="1" thickBot="1">
      <c r="A74" s="1" t="s">
        <v>194</v>
      </c>
      <c r="B74" s="1" t="s">
        <v>193</v>
      </c>
      <c r="G74" s="8"/>
      <c r="H74" s="8"/>
      <c r="I74" s="40"/>
      <c r="J74" s="71"/>
      <c r="K74" s="72"/>
      <c r="L74" s="72"/>
    </row>
    <row r="75" spans="1:12" ht="15" customHeight="1" thickBot="1">
      <c r="A75" s="1" t="s">
        <v>192</v>
      </c>
      <c r="B75" s="1" t="s">
        <v>191</v>
      </c>
      <c r="G75" s="8"/>
      <c r="H75" s="8"/>
      <c r="I75" s="40"/>
      <c r="J75" s="71"/>
      <c r="K75" s="72"/>
      <c r="L75" s="72"/>
    </row>
    <row r="76" spans="1:12" ht="15" customHeight="1" thickBot="1">
      <c r="A76" s="1" t="s">
        <v>190</v>
      </c>
      <c r="B76" s="1" t="s">
        <v>189</v>
      </c>
      <c r="G76" s="8"/>
      <c r="H76" s="8"/>
      <c r="I76" s="40"/>
      <c r="J76" s="71"/>
      <c r="K76" s="72"/>
      <c r="L76" s="72"/>
    </row>
    <row r="77" spans="1:12" ht="15" customHeight="1" thickBot="1">
      <c r="A77" s="1" t="s">
        <v>188</v>
      </c>
      <c r="B77" s="1" t="s">
        <v>187</v>
      </c>
      <c r="G77" s="8"/>
      <c r="H77" s="8"/>
      <c r="I77" s="40"/>
      <c r="J77" s="71"/>
      <c r="K77" s="72"/>
      <c r="L77" s="72"/>
    </row>
    <row r="78" spans="1:12" ht="15" customHeight="1" thickBot="1">
      <c r="A78" s="1" t="s">
        <v>186</v>
      </c>
      <c r="B78" s="31" t="s">
        <v>348</v>
      </c>
      <c r="G78" s="8"/>
      <c r="H78" s="8"/>
      <c r="I78" s="40"/>
      <c r="J78" s="71"/>
      <c r="K78" s="72"/>
      <c r="L78" s="72"/>
    </row>
    <row r="79" spans="1:12" ht="15" customHeight="1" thickBot="1">
      <c r="A79" s="1" t="s">
        <v>184</v>
      </c>
      <c r="B79" s="1" t="s">
        <v>183</v>
      </c>
      <c r="G79" s="8"/>
      <c r="H79" s="8"/>
      <c r="I79" s="40"/>
      <c r="J79" s="71"/>
      <c r="K79" s="72"/>
      <c r="L79" s="72"/>
    </row>
    <row r="80" spans="1:12" ht="15" customHeight="1" thickBot="1">
      <c r="A80" s="1" t="s">
        <v>182</v>
      </c>
      <c r="B80" s="1" t="s">
        <v>181</v>
      </c>
      <c r="G80" s="8"/>
      <c r="H80" s="8"/>
      <c r="I80" s="40"/>
      <c r="J80" s="71"/>
      <c r="K80" s="72"/>
      <c r="L80" s="72"/>
    </row>
    <row r="81" spans="2:12" ht="15" customHeight="1" thickBot="1">
      <c r="B81" s="1" t="s">
        <v>180</v>
      </c>
      <c r="G81" s="8"/>
      <c r="H81" s="8"/>
      <c r="I81" s="40"/>
      <c r="J81" s="71"/>
      <c r="K81" s="72"/>
      <c r="L81" s="72"/>
    </row>
    <row r="82" spans="1:12" ht="15" customHeight="1" thickBot="1">
      <c r="A82" s="1" t="s">
        <v>179</v>
      </c>
      <c r="B82" s="1" t="s">
        <v>26</v>
      </c>
      <c r="G82" s="8"/>
      <c r="H82" s="8"/>
      <c r="I82" s="40"/>
      <c r="J82" s="71"/>
      <c r="K82" s="72"/>
      <c r="L82" s="72"/>
    </row>
    <row r="83" spans="1:13" s="6" customFormat="1" ht="15" customHeight="1" thickBot="1">
      <c r="A83" s="6" t="s">
        <v>178</v>
      </c>
      <c r="B83" s="6" t="s">
        <v>177</v>
      </c>
      <c r="G83" s="41" t="s">
        <v>76</v>
      </c>
      <c r="H83" s="41" t="s">
        <v>77</v>
      </c>
      <c r="I83" s="42"/>
      <c r="J83" s="36" t="s">
        <v>25</v>
      </c>
      <c r="K83" s="36"/>
      <c r="L83" s="36"/>
      <c r="M83" s="43"/>
    </row>
    <row r="84" spans="1:12" ht="15" customHeight="1" thickBot="1">
      <c r="A84" s="1" t="s">
        <v>176</v>
      </c>
      <c r="B84" s="1" t="s">
        <v>175</v>
      </c>
      <c r="G84" s="8"/>
      <c r="H84" s="8"/>
      <c r="I84" s="40"/>
      <c r="J84" s="71"/>
      <c r="K84" s="72"/>
      <c r="L84" s="72"/>
    </row>
    <row r="85" spans="1:12" ht="15" customHeight="1" thickBot="1">
      <c r="A85" s="1" t="s">
        <v>174</v>
      </c>
      <c r="B85" s="1" t="s">
        <v>173</v>
      </c>
      <c r="G85" s="8"/>
      <c r="H85" s="8"/>
      <c r="I85" s="40"/>
      <c r="J85" s="71"/>
      <c r="K85" s="72"/>
      <c r="L85" s="72"/>
    </row>
    <row r="86" spans="1:12" ht="15" customHeight="1" thickBot="1">
      <c r="A86" s="1" t="s">
        <v>172</v>
      </c>
      <c r="B86" s="1" t="s">
        <v>171</v>
      </c>
      <c r="G86" s="8"/>
      <c r="H86" s="8"/>
      <c r="I86" s="40"/>
      <c r="J86" s="71"/>
      <c r="K86" s="72"/>
      <c r="L86" s="72"/>
    </row>
    <row r="87" spans="1:12" ht="15" customHeight="1" thickBot="1">
      <c r="A87" s="1" t="s">
        <v>170</v>
      </c>
      <c r="B87" s="1" t="s">
        <v>26</v>
      </c>
      <c r="G87" s="8"/>
      <c r="H87" s="8"/>
      <c r="I87" s="40"/>
      <c r="J87" s="71"/>
      <c r="K87" s="72"/>
      <c r="L87" s="72"/>
    </row>
    <row r="88" spans="1:13" s="6" customFormat="1" ht="15" customHeight="1" thickBot="1">
      <c r="A88" s="6" t="s">
        <v>169</v>
      </c>
      <c r="B88" s="6" t="s">
        <v>168</v>
      </c>
      <c r="G88" s="41" t="s">
        <v>76</v>
      </c>
      <c r="H88" s="41" t="s">
        <v>77</v>
      </c>
      <c r="I88" s="42"/>
      <c r="J88" s="36" t="s">
        <v>25</v>
      </c>
      <c r="K88" s="36"/>
      <c r="L88" s="36"/>
      <c r="M88" s="43"/>
    </row>
    <row r="89" spans="1:12" ht="15" customHeight="1" thickBot="1">
      <c r="A89" s="1" t="s">
        <v>167</v>
      </c>
      <c r="B89" s="1" t="s">
        <v>166</v>
      </c>
      <c r="G89" s="8"/>
      <c r="H89" s="8"/>
      <c r="I89" s="40"/>
      <c r="J89" s="71"/>
      <c r="K89" s="72"/>
      <c r="L89" s="72"/>
    </row>
    <row r="90" spans="1:12" ht="15" customHeight="1" thickBot="1">
      <c r="A90" s="1" t="s">
        <v>165</v>
      </c>
      <c r="B90" s="1" t="s">
        <v>164</v>
      </c>
      <c r="G90" s="8"/>
      <c r="H90" s="8"/>
      <c r="I90" s="40"/>
      <c r="J90" s="71"/>
      <c r="K90" s="72"/>
      <c r="L90" s="72"/>
    </row>
    <row r="91" spans="1:12" ht="15" customHeight="1" thickBot="1">
      <c r="A91" s="1" t="s">
        <v>163</v>
      </c>
      <c r="B91" s="1" t="s">
        <v>162</v>
      </c>
      <c r="G91" s="8"/>
      <c r="H91" s="8"/>
      <c r="I91" s="40"/>
      <c r="J91" s="71"/>
      <c r="K91" s="72"/>
      <c r="L91" s="72"/>
    </row>
    <row r="92" spans="1:12" ht="15" customHeight="1" thickBot="1">
      <c r="A92" s="1" t="s">
        <v>161</v>
      </c>
      <c r="B92" s="1" t="s">
        <v>26</v>
      </c>
      <c r="G92" s="8"/>
      <c r="H92" s="8"/>
      <c r="I92" s="40"/>
      <c r="J92" s="71"/>
      <c r="K92" s="72"/>
      <c r="L92" s="72"/>
    </row>
    <row r="93" spans="1:13" s="6" customFormat="1" ht="15" customHeight="1" thickBot="1">
      <c r="A93" s="6" t="s">
        <v>160</v>
      </c>
      <c r="B93" s="6" t="s">
        <v>159</v>
      </c>
      <c r="G93" s="41" t="s">
        <v>76</v>
      </c>
      <c r="H93" s="41" t="s">
        <v>77</v>
      </c>
      <c r="I93" s="42"/>
      <c r="J93" s="36" t="s">
        <v>25</v>
      </c>
      <c r="K93" s="36"/>
      <c r="L93" s="36"/>
      <c r="M93" s="43"/>
    </row>
    <row r="94" spans="1:12" ht="15" customHeight="1" thickBot="1">
      <c r="A94" s="1" t="s">
        <v>158</v>
      </c>
      <c r="B94" s="1" t="s">
        <v>157</v>
      </c>
      <c r="G94" s="8"/>
      <c r="H94" s="8"/>
      <c r="I94" s="40"/>
      <c r="J94" s="71"/>
      <c r="K94" s="72"/>
      <c r="L94" s="72"/>
    </row>
    <row r="95" spans="1:12" ht="15" customHeight="1" thickBot="1">
      <c r="A95" s="1" t="s">
        <v>156</v>
      </c>
      <c r="B95" s="1" t="s">
        <v>155</v>
      </c>
      <c r="G95" s="8"/>
      <c r="H95" s="8"/>
      <c r="I95" s="40"/>
      <c r="J95" s="71"/>
      <c r="K95" s="72"/>
      <c r="L95" s="72"/>
    </row>
    <row r="96" spans="1:12" ht="15" customHeight="1" thickBot="1">
      <c r="A96" s="1" t="s">
        <v>154</v>
      </c>
      <c r="B96" s="1" t="s">
        <v>153</v>
      </c>
      <c r="G96" s="8"/>
      <c r="H96" s="8"/>
      <c r="I96" s="40"/>
      <c r="J96" s="71"/>
      <c r="K96" s="72"/>
      <c r="L96" s="72"/>
    </row>
    <row r="97" spans="1:12" ht="15" customHeight="1" thickBot="1">
      <c r="A97" s="1" t="s">
        <v>152</v>
      </c>
      <c r="B97" s="1" t="s">
        <v>151</v>
      </c>
      <c r="G97" s="8"/>
      <c r="H97" s="8"/>
      <c r="I97" s="40"/>
      <c r="J97" s="71"/>
      <c r="K97" s="72"/>
      <c r="L97" s="72"/>
    </row>
    <row r="98" spans="1:12" ht="15" customHeight="1" thickBot="1">
      <c r="A98" s="1" t="s">
        <v>150</v>
      </c>
      <c r="B98" s="1" t="s">
        <v>149</v>
      </c>
      <c r="G98" s="8"/>
      <c r="H98" s="8"/>
      <c r="I98" s="40"/>
      <c r="J98" s="71"/>
      <c r="K98" s="72"/>
      <c r="L98" s="72"/>
    </row>
    <row r="99" spans="1:12" ht="15" customHeight="1" thickBot="1">
      <c r="A99" s="1" t="s">
        <v>148</v>
      </c>
      <c r="B99" s="1" t="s">
        <v>26</v>
      </c>
      <c r="G99" s="8"/>
      <c r="H99" s="8"/>
      <c r="I99" s="40"/>
      <c r="J99" s="71"/>
      <c r="K99" s="72"/>
      <c r="L99" s="72"/>
    </row>
    <row r="100" spans="1:13" s="6" customFormat="1" ht="15" customHeight="1" thickBot="1">
      <c r="A100" s="6" t="s">
        <v>147</v>
      </c>
      <c r="B100" s="6" t="s">
        <v>146</v>
      </c>
      <c r="G100" s="41" t="s">
        <v>76</v>
      </c>
      <c r="H100" s="41" t="s">
        <v>77</v>
      </c>
      <c r="I100" s="42"/>
      <c r="J100" s="36" t="s">
        <v>25</v>
      </c>
      <c r="K100" s="36"/>
      <c r="L100" s="36"/>
      <c r="M100" s="43"/>
    </row>
    <row r="101" spans="1:12" ht="15" customHeight="1" thickBot="1">
      <c r="A101" s="1" t="s">
        <v>145</v>
      </c>
      <c r="B101" s="1" t="s">
        <v>144</v>
      </c>
      <c r="G101" s="8"/>
      <c r="H101" s="8"/>
      <c r="I101" s="40"/>
      <c r="J101" s="71"/>
      <c r="K101" s="72"/>
      <c r="L101" s="72"/>
    </row>
    <row r="102" spans="1:12" ht="15" customHeight="1" thickBot="1">
      <c r="A102" s="1" t="s">
        <v>143</v>
      </c>
      <c r="B102" s="1" t="s">
        <v>142</v>
      </c>
      <c r="G102" s="8"/>
      <c r="H102" s="8"/>
      <c r="I102" s="40"/>
      <c r="J102" s="71"/>
      <c r="K102" s="72"/>
      <c r="L102" s="72"/>
    </row>
    <row r="103" spans="1:12" ht="15" customHeight="1" thickBot="1">
      <c r="A103" s="1" t="s">
        <v>141</v>
      </c>
      <c r="B103" s="1" t="s">
        <v>139</v>
      </c>
      <c r="G103" s="8"/>
      <c r="H103" s="8"/>
      <c r="I103" s="40"/>
      <c r="J103" s="71"/>
      <c r="K103" s="72"/>
      <c r="L103" s="72"/>
    </row>
    <row r="104" spans="1:12" ht="15" customHeight="1" thickBot="1">
      <c r="A104" s="1" t="s">
        <v>140</v>
      </c>
      <c r="B104" s="1" t="s">
        <v>26</v>
      </c>
      <c r="G104" s="8"/>
      <c r="H104" s="8"/>
      <c r="I104" s="40"/>
      <c r="J104" s="71"/>
      <c r="K104" s="72"/>
      <c r="L104" s="72"/>
    </row>
    <row r="105" spans="1:13" s="6" customFormat="1" ht="15" customHeight="1" thickBot="1">
      <c r="A105" s="6" t="s">
        <v>138</v>
      </c>
      <c r="B105" s="6" t="s">
        <v>137</v>
      </c>
      <c r="G105" s="41" t="s">
        <v>76</v>
      </c>
      <c r="H105" s="41" t="s">
        <v>77</v>
      </c>
      <c r="I105" s="42"/>
      <c r="J105" s="36" t="s">
        <v>25</v>
      </c>
      <c r="K105" s="36"/>
      <c r="L105" s="36"/>
      <c r="M105" s="43"/>
    </row>
    <row r="106" spans="1:12" ht="15" customHeight="1" thickBot="1">
      <c r="A106" s="1" t="s">
        <v>136</v>
      </c>
      <c r="B106" s="1" t="s">
        <v>135</v>
      </c>
      <c r="G106" s="8"/>
      <c r="H106" s="8"/>
      <c r="I106" s="40"/>
      <c r="J106" s="71"/>
      <c r="K106" s="72"/>
      <c r="L106" s="72"/>
    </row>
    <row r="107" spans="1:12" ht="15" customHeight="1" thickBot="1">
      <c r="A107" s="1" t="s">
        <v>134</v>
      </c>
      <c r="B107" s="1" t="s">
        <v>133</v>
      </c>
      <c r="G107" s="8"/>
      <c r="H107" s="8"/>
      <c r="I107" s="40"/>
      <c r="J107" s="71"/>
      <c r="K107" s="72"/>
      <c r="L107" s="72"/>
    </row>
    <row r="108" spans="1:12" ht="15" customHeight="1" thickBot="1">
      <c r="A108" s="1" t="s">
        <v>132</v>
      </c>
      <c r="B108" s="1" t="s">
        <v>131</v>
      </c>
      <c r="G108" s="8"/>
      <c r="H108" s="8"/>
      <c r="I108" s="40"/>
      <c r="J108" s="71"/>
      <c r="K108" s="72"/>
      <c r="L108" s="72"/>
    </row>
    <row r="109" spans="1:12" ht="15" customHeight="1" thickBot="1">
      <c r="A109" s="1" t="s">
        <v>130</v>
      </c>
      <c r="B109" s="1" t="s">
        <v>129</v>
      </c>
      <c r="G109" s="8"/>
      <c r="H109" s="8"/>
      <c r="I109" s="40"/>
      <c r="J109" s="71"/>
      <c r="K109" s="72"/>
      <c r="L109" s="72"/>
    </row>
    <row r="110" spans="1:12" ht="15" customHeight="1" thickBot="1">
      <c r="A110" s="1" t="s">
        <v>128</v>
      </c>
      <c r="B110" s="1" t="s">
        <v>127</v>
      </c>
      <c r="G110" s="8"/>
      <c r="H110" s="8"/>
      <c r="I110" s="40"/>
      <c r="J110" s="71"/>
      <c r="K110" s="72"/>
      <c r="L110" s="72"/>
    </row>
    <row r="111" spans="1:12" ht="15" customHeight="1" thickBot="1">
      <c r="A111" s="1" t="s">
        <v>126</v>
      </c>
      <c r="B111" s="1" t="s">
        <v>125</v>
      </c>
      <c r="G111" s="8"/>
      <c r="H111" s="8"/>
      <c r="I111" s="40"/>
      <c r="J111" s="71"/>
      <c r="K111" s="72"/>
      <c r="L111" s="72"/>
    </row>
    <row r="112" spans="1:12" ht="15" customHeight="1" thickBot="1">
      <c r="A112" s="1" t="s">
        <v>124</v>
      </c>
      <c r="B112" s="1" t="s">
        <v>26</v>
      </c>
      <c r="G112" s="8"/>
      <c r="H112" s="8"/>
      <c r="I112" s="40"/>
      <c r="J112" s="71"/>
      <c r="K112" s="72"/>
      <c r="L112" s="72"/>
    </row>
    <row r="113" spans="1:13" s="6" customFormat="1" ht="15" customHeight="1" thickBot="1">
      <c r="A113" s="6" t="s">
        <v>294</v>
      </c>
      <c r="B113" s="6" t="s">
        <v>293</v>
      </c>
      <c r="G113" s="41" t="s">
        <v>76</v>
      </c>
      <c r="H113" s="41" t="s">
        <v>77</v>
      </c>
      <c r="I113" s="42"/>
      <c r="J113" s="36" t="s">
        <v>25</v>
      </c>
      <c r="K113" s="36"/>
      <c r="L113" s="36"/>
      <c r="M113" s="43"/>
    </row>
    <row r="114" spans="1:12" ht="15" customHeight="1" thickBot="1">
      <c r="A114" s="1" t="s">
        <v>292</v>
      </c>
      <c r="B114" s="1" t="s">
        <v>291</v>
      </c>
      <c r="G114" s="8"/>
      <c r="H114" s="8"/>
      <c r="I114" s="40"/>
      <c r="J114" s="71"/>
      <c r="K114" s="72"/>
      <c r="L114" s="72"/>
    </row>
    <row r="115" spans="1:12" ht="15" customHeight="1" thickBot="1">
      <c r="A115" s="1" t="s">
        <v>290</v>
      </c>
      <c r="B115" s="31" t="s">
        <v>347</v>
      </c>
      <c r="G115" s="8"/>
      <c r="H115" s="8"/>
      <c r="I115" s="40"/>
      <c r="J115" s="71"/>
      <c r="K115" s="72"/>
      <c r="L115" s="72"/>
    </row>
    <row r="116" spans="1:12" ht="15" customHeight="1" thickBot="1">
      <c r="A116" s="1" t="s">
        <v>289</v>
      </c>
      <c r="B116" s="1" t="s">
        <v>288</v>
      </c>
      <c r="G116" s="8"/>
      <c r="H116" s="8"/>
      <c r="I116" s="40"/>
      <c r="J116" s="71"/>
      <c r="K116" s="72"/>
      <c r="L116" s="72"/>
    </row>
    <row r="117" spans="1:12" ht="15" customHeight="1" thickBot="1">
      <c r="A117" s="1" t="s">
        <v>287</v>
      </c>
      <c r="B117" s="31" t="s">
        <v>336</v>
      </c>
      <c r="G117" s="8"/>
      <c r="H117" s="8"/>
      <c r="I117" s="40"/>
      <c r="J117" s="71"/>
      <c r="K117" s="72"/>
      <c r="L117" s="72"/>
    </row>
    <row r="118" spans="1:12" ht="15" customHeight="1" thickBot="1">
      <c r="A118" s="1" t="s">
        <v>286</v>
      </c>
      <c r="B118" s="1" t="s">
        <v>26</v>
      </c>
      <c r="G118" s="8"/>
      <c r="H118" s="8"/>
      <c r="I118" s="40"/>
      <c r="J118" s="71"/>
      <c r="K118" s="72"/>
      <c r="L118" s="72"/>
    </row>
  </sheetData>
  <sheetProtection/>
  <mergeCells count="107">
    <mergeCell ref="J5:L5"/>
    <mergeCell ref="J6:L6"/>
    <mergeCell ref="J8:L8"/>
    <mergeCell ref="C7:E7"/>
    <mergeCell ref="C8:E8"/>
    <mergeCell ref="C9:E9"/>
    <mergeCell ref="J11:L17"/>
    <mergeCell ref="C3:E3"/>
    <mergeCell ref="C4:E4"/>
    <mergeCell ref="C5:E5"/>
    <mergeCell ref="C6:E6"/>
    <mergeCell ref="J3:L3"/>
    <mergeCell ref="J4:L4"/>
    <mergeCell ref="J9:L9"/>
    <mergeCell ref="J7:L7"/>
    <mergeCell ref="C15:E15"/>
    <mergeCell ref="C16:E16"/>
    <mergeCell ref="C17:E17"/>
    <mergeCell ref="C22:E22"/>
    <mergeCell ref="C11:E11"/>
    <mergeCell ref="C12:E12"/>
    <mergeCell ref="C13:E13"/>
    <mergeCell ref="C14:E14"/>
    <mergeCell ref="C23:E23"/>
    <mergeCell ref="J22:L22"/>
    <mergeCell ref="J23:L23"/>
    <mergeCell ref="C19:E19"/>
    <mergeCell ref="C20:E20"/>
    <mergeCell ref="J19:L19"/>
    <mergeCell ref="J20:L20"/>
    <mergeCell ref="J32:L32"/>
    <mergeCell ref="J35:L35"/>
    <mergeCell ref="J36:L36"/>
    <mergeCell ref="J37:L37"/>
    <mergeCell ref="J28:L28"/>
    <mergeCell ref="J29:L29"/>
    <mergeCell ref="J30:L30"/>
    <mergeCell ref="J31:L31"/>
    <mergeCell ref="J42:L42"/>
    <mergeCell ref="J44:L44"/>
    <mergeCell ref="J45:L45"/>
    <mergeCell ref="J46:L46"/>
    <mergeCell ref="J38:L38"/>
    <mergeCell ref="J39:L39"/>
    <mergeCell ref="J40:L40"/>
    <mergeCell ref="J41:L41"/>
    <mergeCell ref="J53:L53"/>
    <mergeCell ref="J54:L54"/>
    <mergeCell ref="J55:L55"/>
    <mergeCell ref="J56:L56"/>
    <mergeCell ref="J47:L47"/>
    <mergeCell ref="J48:L48"/>
    <mergeCell ref="J51:L51"/>
    <mergeCell ref="J52:L52"/>
    <mergeCell ref="J63:L63"/>
    <mergeCell ref="J64:L64"/>
    <mergeCell ref="J65:L65"/>
    <mergeCell ref="J66:L66"/>
    <mergeCell ref="J57:L57"/>
    <mergeCell ref="J58:L58"/>
    <mergeCell ref="J61:L61"/>
    <mergeCell ref="J62:L62"/>
    <mergeCell ref="J71:L71"/>
    <mergeCell ref="J73:L73"/>
    <mergeCell ref="J74:L74"/>
    <mergeCell ref="J75:L75"/>
    <mergeCell ref="J67:L67"/>
    <mergeCell ref="J68:L68"/>
    <mergeCell ref="J69:L69"/>
    <mergeCell ref="J70:L70"/>
    <mergeCell ref="J80:L80"/>
    <mergeCell ref="J81:L81"/>
    <mergeCell ref="J82:L82"/>
    <mergeCell ref="J84:L84"/>
    <mergeCell ref="J76:L76"/>
    <mergeCell ref="J77:L77"/>
    <mergeCell ref="J78:L78"/>
    <mergeCell ref="J79:L79"/>
    <mergeCell ref="J90:L90"/>
    <mergeCell ref="J91:L91"/>
    <mergeCell ref="J92:L92"/>
    <mergeCell ref="J94:L94"/>
    <mergeCell ref="J85:L85"/>
    <mergeCell ref="J86:L86"/>
    <mergeCell ref="J87:L87"/>
    <mergeCell ref="J89:L89"/>
    <mergeCell ref="J99:L99"/>
    <mergeCell ref="J101:L101"/>
    <mergeCell ref="J102:L102"/>
    <mergeCell ref="J103:L103"/>
    <mergeCell ref="J95:L95"/>
    <mergeCell ref="J96:L96"/>
    <mergeCell ref="J97:L97"/>
    <mergeCell ref="J98:L98"/>
    <mergeCell ref="J108:L108"/>
    <mergeCell ref="J109:L109"/>
    <mergeCell ref="J110:L110"/>
    <mergeCell ref="J111:L111"/>
    <mergeCell ref="J104:L104"/>
    <mergeCell ref="J106:L106"/>
    <mergeCell ref="J107:L107"/>
    <mergeCell ref="J117:L117"/>
    <mergeCell ref="J118:L118"/>
    <mergeCell ref="J112:L112"/>
    <mergeCell ref="J114:L114"/>
    <mergeCell ref="J115:L115"/>
    <mergeCell ref="J116:L116"/>
  </mergeCells>
  <printOptions/>
  <pageMargins left="0.7086614173228347" right="0.7086614173228347" top="0.7480314960629921" bottom="0.7480314960629921" header="0.2755905511811024" footer="0.31496062992125984"/>
  <pageSetup horizontalDpi="600" verticalDpi="600" orientation="portrait" paperSize="9" r:id="rId2"/>
  <headerFooter>
    <oddHeader>&amp;L&amp;G&amp;C&amp;"-,Vet"&amp;13OPSTELLINGSKEURING 
FUNDERINGSMACHINE&amp;R&amp;G</oddHeader>
    <oddFooter>&amp;C&amp;P van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R199"/>
  <sheetViews>
    <sheetView zoomScale="140" zoomScaleNormal="140" zoomScalePageLayoutView="0" workbookViewId="0" topLeftCell="A202">
      <selection activeCell="C227" sqref="C227"/>
    </sheetView>
  </sheetViews>
  <sheetFormatPr defaultColWidth="9.140625" defaultRowHeight="15" customHeight="1"/>
  <cols>
    <col min="1" max="1" width="9.140625" style="29" customWidth="1"/>
    <col min="2" max="2" width="5.28125" style="1" customWidth="1"/>
    <col min="3" max="3" width="10.00390625" style="1" customWidth="1"/>
    <col min="4" max="7" width="9.140625" style="1" customWidth="1"/>
    <col min="8" max="8" width="3.28125" style="1" customWidth="1"/>
    <col min="9" max="9" width="3.42187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9.140625" style="25" customWidth="1"/>
    <col min="14" max="16384" width="9.140625" style="1" customWidth="1"/>
  </cols>
  <sheetData>
    <row r="1" ht="15" customHeight="1">
      <c r="A1" s="30" t="s">
        <v>305</v>
      </c>
    </row>
    <row r="2" ht="15" customHeight="1">
      <c r="A2" s="30" t="s">
        <v>304</v>
      </c>
    </row>
    <row r="3" spans="1:12" ht="15" customHeight="1">
      <c r="A3" s="30"/>
      <c r="B3" s="22" t="s">
        <v>119</v>
      </c>
      <c r="G3" s="23" t="s">
        <v>116</v>
      </c>
      <c r="H3" s="24"/>
      <c r="I3" s="24"/>
      <c r="J3" s="24"/>
      <c r="K3" s="24"/>
      <c r="L3" s="5" t="s">
        <v>118</v>
      </c>
    </row>
    <row r="4" spans="1:12" ht="15" customHeight="1">
      <c r="A4" s="1"/>
      <c r="B4" s="22" t="s">
        <v>119</v>
      </c>
      <c r="G4" s="23" t="s">
        <v>268</v>
      </c>
      <c r="H4" s="24"/>
      <c r="I4" s="24"/>
      <c r="J4" s="24"/>
      <c r="K4" s="24"/>
      <c r="L4" s="5" t="s">
        <v>267</v>
      </c>
    </row>
    <row r="5" spans="1:12" ht="15" customHeight="1">
      <c r="A5" s="1"/>
      <c r="B5" s="22" t="s">
        <v>119</v>
      </c>
      <c r="G5" s="23" t="s">
        <v>270</v>
      </c>
      <c r="H5" s="24"/>
      <c r="I5" s="24"/>
      <c r="J5" s="24"/>
      <c r="K5" s="24"/>
      <c r="L5" s="5" t="s">
        <v>269</v>
      </c>
    </row>
    <row r="6" spans="1:12" ht="15" customHeight="1">
      <c r="A6" s="1"/>
      <c r="B6" s="22" t="s">
        <v>119</v>
      </c>
      <c r="G6" s="23" t="s">
        <v>272</v>
      </c>
      <c r="H6" s="24"/>
      <c r="I6" s="24"/>
      <c r="J6" s="24"/>
      <c r="K6" s="24"/>
      <c r="L6" s="5" t="s">
        <v>271</v>
      </c>
    </row>
    <row r="7" spans="1:12" ht="15" customHeight="1">
      <c r="A7" s="1"/>
      <c r="B7" s="22" t="s">
        <v>119</v>
      </c>
      <c r="G7" s="23" t="s">
        <v>285</v>
      </c>
      <c r="H7" s="24"/>
      <c r="I7" s="24"/>
      <c r="J7" s="24"/>
      <c r="K7" s="24"/>
      <c r="L7" s="5" t="s">
        <v>284</v>
      </c>
    </row>
    <row r="8" spans="2:12" ht="15" customHeight="1">
      <c r="B8" s="22" t="s">
        <v>119</v>
      </c>
      <c r="G8" s="23" t="s">
        <v>298</v>
      </c>
      <c r="H8" s="24"/>
      <c r="I8" s="24"/>
      <c r="J8" s="24"/>
      <c r="K8" s="24"/>
      <c r="L8" s="5" t="s">
        <v>297</v>
      </c>
    </row>
    <row r="9" spans="1:18" ht="15" customHeight="1">
      <c r="A9" s="29" t="s">
        <v>303</v>
      </c>
      <c r="C9" s="23" t="s">
        <v>302</v>
      </c>
      <c r="D9" s="23"/>
      <c r="E9" s="23"/>
      <c r="F9" s="24"/>
      <c r="G9" s="24"/>
      <c r="H9" s="24"/>
      <c r="I9" s="24"/>
      <c r="J9" s="24"/>
      <c r="L9" s="5"/>
      <c r="M9" s="26"/>
      <c r="N9" s="9"/>
      <c r="O9" s="9"/>
      <c r="P9" s="9"/>
      <c r="Q9" s="9"/>
      <c r="R9" s="9"/>
    </row>
    <row r="10" spans="2:12" ht="15" customHeight="1">
      <c r="B10" s="61" t="s">
        <v>78</v>
      </c>
      <c r="C10" s="62"/>
      <c r="D10" s="62"/>
      <c r="E10" s="62"/>
      <c r="F10" s="62"/>
      <c r="G10" s="61" t="s">
        <v>100</v>
      </c>
      <c r="H10" s="62"/>
      <c r="I10" s="62"/>
      <c r="J10" s="62"/>
      <c r="K10" s="62"/>
      <c r="L10" s="61"/>
    </row>
    <row r="11" spans="2:12" ht="15" customHeight="1">
      <c r="B11" s="1" t="s">
        <v>2</v>
      </c>
      <c r="D11" s="76">
        <f>'1. Werkvoorbereiding'!C3:E3</f>
        <v>0</v>
      </c>
      <c r="E11" s="72"/>
      <c r="F11" s="77"/>
      <c r="G11" s="1" t="s">
        <v>8</v>
      </c>
      <c r="J11" s="76">
        <f>'1. Werkvoorbereiding'!J3:L3</f>
        <v>0</v>
      </c>
      <c r="K11" s="72"/>
      <c r="L11" s="77"/>
    </row>
    <row r="12" spans="2:12" ht="15" customHeight="1">
      <c r="B12" s="1" t="s">
        <v>3</v>
      </c>
      <c r="D12" s="76">
        <f>'1. Werkvoorbereiding'!C4:E4</f>
        <v>0</v>
      </c>
      <c r="E12" s="72"/>
      <c r="F12" s="77"/>
      <c r="G12" s="1" t="s">
        <v>60</v>
      </c>
      <c r="J12" s="76">
        <f>'1. Werkvoorbereiding'!J4:L4</f>
        <v>0</v>
      </c>
      <c r="K12" s="72"/>
      <c r="L12" s="77"/>
    </row>
    <row r="13" spans="2:12" ht="15" customHeight="1">
      <c r="B13" s="1" t="s">
        <v>4</v>
      </c>
      <c r="D13" s="76">
        <f>'1. Werkvoorbereiding'!C5:E5</f>
        <v>0</v>
      </c>
      <c r="E13" s="72"/>
      <c r="F13" s="77"/>
      <c r="G13" s="1" t="s">
        <v>9</v>
      </c>
      <c r="J13" s="76">
        <f>'1. Werkvoorbereiding'!J5:L5</f>
        <v>0</v>
      </c>
      <c r="K13" s="72"/>
      <c r="L13" s="77"/>
    </row>
    <row r="14" spans="2:12" ht="15" customHeight="1">
      <c r="B14" s="1" t="s">
        <v>5</v>
      </c>
      <c r="D14" s="76">
        <f>'1. Werkvoorbereiding'!C6:E6</f>
        <v>0</v>
      </c>
      <c r="E14" s="72"/>
      <c r="F14" s="77"/>
      <c r="J14" s="76"/>
      <c r="K14" s="72"/>
      <c r="L14" s="77"/>
    </row>
    <row r="15" spans="2:12" ht="15" customHeight="1">
      <c r="B15" s="1" t="s">
        <v>6</v>
      </c>
      <c r="D15" s="76">
        <f>'1. Werkvoorbereiding'!C7:E7</f>
        <v>0</v>
      </c>
      <c r="E15" s="72"/>
      <c r="F15" s="77"/>
      <c r="G15" s="1" t="s">
        <v>10</v>
      </c>
      <c r="J15" s="76">
        <f>'1. Werkvoorbereiding'!J7:L7</f>
        <v>0</v>
      </c>
      <c r="K15" s="72"/>
      <c r="L15" s="77"/>
    </row>
    <row r="16" spans="2:12" ht="15" customHeight="1">
      <c r="B16" s="1" t="s">
        <v>7</v>
      </c>
      <c r="D16" s="76">
        <f>'1. Werkvoorbereiding'!C8:E8</f>
        <v>0</v>
      </c>
      <c r="E16" s="72"/>
      <c r="F16" s="77"/>
      <c r="G16" s="1" t="s">
        <v>11</v>
      </c>
      <c r="J16" s="76">
        <f>'1. Werkvoorbereiding'!J8:L8</f>
        <v>0</v>
      </c>
      <c r="K16" s="72"/>
      <c r="L16" s="77"/>
    </row>
    <row r="17" spans="4:12" ht="15" customHeight="1">
      <c r="D17" s="76"/>
      <c r="E17" s="72"/>
      <c r="F17" s="77"/>
      <c r="J17" s="76"/>
      <c r="K17" s="72"/>
      <c r="L17" s="77"/>
    </row>
    <row r="18" spans="2:12" ht="15" customHeight="1">
      <c r="B18" s="11" t="s">
        <v>80</v>
      </c>
      <c r="C18" s="12"/>
      <c r="D18" s="13"/>
      <c r="E18" s="13"/>
      <c r="F18" s="13"/>
      <c r="G18" s="12"/>
      <c r="H18" s="12"/>
      <c r="I18" s="12"/>
      <c r="J18" s="13"/>
      <c r="K18" s="13"/>
      <c r="L18" s="13"/>
    </row>
    <row r="19" spans="1:12" ht="15" customHeight="1">
      <c r="A19" s="29">
        <v>5</v>
      </c>
      <c r="B19" s="1" t="s">
        <v>2</v>
      </c>
      <c r="D19" s="76">
        <f>'1. Werkvoorbereiding'!C11:E11</f>
        <v>0</v>
      </c>
      <c r="E19" s="72"/>
      <c r="F19" s="77"/>
      <c r="G19" s="1" t="s">
        <v>11</v>
      </c>
      <c r="J19" s="76">
        <f>'1. Werkvoorbereiding'!J11:L11</f>
        <v>0</v>
      </c>
      <c r="K19" s="72"/>
      <c r="L19" s="77"/>
    </row>
    <row r="20" spans="1:13" ht="15" customHeight="1">
      <c r="A20" s="29">
        <v>5</v>
      </c>
      <c r="B20" s="1" t="s">
        <v>3</v>
      </c>
      <c r="D20" s="76">
        <f>'1. Werkvoorbereiding'!C12:E12</f>
        <v>0</v>
      </c>
      <c r="E20" s="72"/>
      <c r="F20" s="77"/>
      <c r="J20" s="76"/>
      <c r="K20" s="72"/>
      <c r="L20" s="77"/>
      <c r="M20" s="25" t="s">
        <v>306</v>
      </c>
    </row>
    <row r="21" spans="1:12" ht="15" customHeight="1">
      <c r="A21" s="29">
        <v>5</v>
      </c>
      <c r="B21" s="1" t="s">
        <v>4</v>
      </c>
      <c r="D21" s="76">
        <f>'1. Werkvoorbereiding'!C13:E13</f>
        <v>0</v>
      </c>
      <c r="E21" s="72"/>
      <c r="F21" s="77"/>
      <c r="J21" s="76"/>
      <c r="K21" s="72"/>
      <c r="L21" s="77"/>
    </row>
    <row r="22" spans="1:12" ht="15" customHeight="1">
      <c r="A22" s="29">
        <v>5</v>
      </c>
      <c r="B22" s="1" t="s">
        <v>5</v>
      </c>
      <c r="D22" s="76">
        <f>'1. Werkvoorbereiding'!C14:E14</f>
        <v>0</v>
      </c>
      <c r="E22" s="72"/>
      <c r="F22" s="77"/>
      <c r="J22" s="76"/>
      <c r="K22" s="72"/>
      <c r="L22" s="77"/>
    </row>
    <row r="23" spans="1:12" ht="15" customHeight="1">
      <c r="A23" s="29">
        <v>5</v>
      </c>
      <c r="B23" s="1" t="s">
        <v>6</v>
      </c>
      <c r="D23" s="76">
        <f>'1. Werkvoorbereiding'!C15:E15</f>
        <v>0</v>
      </c>
      <c r="E23" s="72"/>
      <c r="F23" s="77"/>
      <c r="J23" s="76"/>
      <c r="K23" s="72"/>
      <c r="L23" s="77"/>
    </row>
    <row r="24" spans="1:12" ht="15" customHeight="1">
      <c r="A24" s="29">
        <v>5</v>
      </c>
      <c r="B24" s="1" t="s">
        <v>7</v>
      </c>
      <c r="D24" s="76">
        <f>'1. Werkvoorbereiding'!C16:E16</f>
        <v>0</v>
      </c>
      <c r="E24" s="72"/>
      <c r="F24" s="77"/>
      <c r="J24" s="76"/>
      <c r="K24" s="72"/>
      <c r="L24" s="77"/>
    </row>
    <row r="25" spans="4:12" ht="15" customHeight="1">
      <c r="D25" s="76"/>
      <c r="E25" s="72"/>
      <c r="F25" s="77"/>
      <c r="J25" s="76"/>
      <c r="K25" s="72"/>
      <c r="L25" s="77"/>
    </row>
    <row r="26" spans="2:12" ht="15" customHeight="1">
      <c r="B26" s="14" t="s">
        <v>81</v>
      </c>
      <c r="C26" s="14"/>
      <c r="D26" s="14"/>
      <c r="E26" s="15"/>
      <c r="F26" s="15"/>
      <c r="G26" s="15"/>
      <c r="H26" s="15"/>
      <c r="I26" s="15"/>
      <c r="J26" s="15"/>
      <c r="K26" s="15"/>
      <c r="L26" s="15"/>
    </row>
    <row r="27" spans="1:12" ht="15" customHeight="1">
      <c r="A27" s="29">
        <v>6</v>
      </c>
      <c r="B27" s="1" t="s">
        <v>2</v>
      </c>
      <c r="D27" s="76">
        <f>'1. Werkvoorbereiding'!C19:E19</f>
        <v>0</v>
      </c>
      <c r="E27" s="72"/>
      <c r="F27" s="77"/>
      <c r="G27" s="1" t="s">
        <v>11</v>
      </c>
      <c r="J27" s="76">
        <f>'1. Werkvoorbereiding'!J19:L19</f>
        <v>0</v>
      </c>
      <c r="K27" s="72"/>
      <c r="L27" s="77"/>
    </row>
    <row r="28" spans="1:12" ht="15" customHeight="1">
      <c r="A28" s="29">
        <v>6</v>
      </c>
      <c r="B28" s="1" t="s">
        <v>3</v>
      </c>
      <c r="D28" s="76">
        <f>'1. Werkvoorbereiding'!C20:E20</f>
        <v>0</v>
      </c>
      <c r="E28" s="72"/>
      <c r="F28" s="77"/>
      <c r="J28" s="76"/>
      <c r="K28" s="72"/>
      <c r="L28" s="77"/>
    </row>
    <row r="29" spans="1:12" ht="15" customHeight="1">
      <c r="A29" s="29">
        <v>6</v>
      </c>
      <c r="B29" s="1" t="s">
        <v>4</v>
      </c>
      <c r="D29" s="76">
        <f>'1. Werkvoorbereiding'!C21:E21</f>
        <v>0</v>
      </c>
      <c r="E29" s="72"/>
      <c r="F29" s="77"/>
      <c r="J29" s="76"/>
      <c r="K29" s="72"/>
      <c r="L29" s="77"/>
    </row>
    <row r="30" spans="1:12" ht="15" customHeight="1">
      <c r="A30" s="29">
        <v>6</v>
      </c>
      <c r="B30" s="1" t="s">
        <v>5</v>
      </c>
      <c r="D30" s="76">
        <f>'1. Werkvoorbereiding'!C22:E22</f>
        <v>0</v>
      </c>
      <c r="E30" s="72"/>
      <c r="F30" s="77"/>
      <c r="J30" s="76"/>
      <c r="K30" s="72"/>
      <c r="L30" s="77"/>
    </row>
    <row r="31" spans="1:12" ht="15" customHeight="1">
      <c r="A31" s="29">
        <v>6</v>
      </c>
      <c r="B31" s="1" t="s">
        <v>6</v>
      </c>
      <c r="D31" s="76">
        <f>'1. Werkvoorbereiding'!C23:E23</f>
        <v>0</v>
      </c>
      <c r="E31" s="72"/>
      <c r="F31" s="77"/>
      <c r="J31" s="76"/>
      <c r="K31" s="72"/>
      <c r="L31" s="77"/>
    </row>
    <row r="32" spans="1:12" ht="15" customHeight="1">
      <c r="A32" s="29">
        <v>6</v>
      </c>
      <c r="B32" s="1" t="s">
        <v>7</v>
      </c>
      <c r="D32" s="76">
        <f>'1. Werkvoorbereiding'!C24:E24</f>
        <v>0</v>
      </c>
      <c r="E32" s="72"/>
      <c r="F32" s="77"/>
      <c r="J32" s="76"/>
      <c r="K32" s="72"/>
      <c r="L32" s="77"/>
    </row>
    <row r="33" spans="2:12" ht="15" customHeight="1">
      <c r="B33" s="9"/>
      <c r="C33" s="9"/>
      <c r="D33" s="100"/>
      <c r="E33" s="101"/>
      <c r="F33" s="102"/>
      <c r="G33" s="9"/>
      <c r="H33" s="9"/>
      <c r="I33" s="9"/>
      <c r="J33" s="55"/>
      <c r="K33" s="56"/>
      <c r="L33" s="57"/>
    </row>
    <row r="34" spans="2:12" ht="15" customHeight="1">
      <c r="B34" s="63" t="s">
        <v>79</v>
      </c>
      <c r="C34" s="63"/>
      <c r="D34" s="64"/>
      <c r="E34" s="64"/>
      <c r="F34" s="64"/>
      <c r="G34" s="63" t="s">
        <v>82</v>
      </c>
      <c r="H34" s="63"/>
      <c r="I34" s="63"/>
      <c r="J34" s="63"/>
      <c r="K34" s="64"/>
      <c r="L34" s="65"/>
    </row>
    <row r="35" spans="2:12" ht="15" customHeight="1">
      <c r="B35" s="1" t="s">
        <v>13</v>
      </c>
      <c r="D35" s="76">
        <f>'1. Werkvoorbereiding'!C27:E27</f>
        <v>0</v>
      </c>
      <c r="E35" s="72"/>
      <c r="F35" s="77"/>
      <c r="J35" s="49">
        <f>'1. Werkvoorbereiding'!J27:L27</f>
        <v>0</v>
      </c>
      <c r="K35" s="48"/>
      <c r="L35" s="50"/>
    </row>
    <row r="36" spans="2:12" ht="15" customHeight="1">
      <c r="B36" s="9" t="s">
        <v>12</v>
      </c>
      <c r="C36" s="9"/>
      <c r="D36" s="100">
        <f>'1. Werkvoorbereiding'!C28:E28</f>
        <v>0</v>
      </c>
      <c r="E36" s="101"/>
      <c r="F36" s="102"/>
      <c r="G36" s="9"/>
      <c r="H36" s="9"/>
      <c r="I36" s="9"/>
      <c r="J36" s="55">
        <f>'1. Werkvoorbereiding'!J28:L28</f>
        <v>0</v>
      </c>
      <c r="K36" s="56"/>
      <c r="L36" s="58"/>
    </row>
    <row r="37" spans="2:12" ht="15" customHeight="1">
      <c r="B37" s="63" t="s">
        <v>123</v>
      </c>
      <c r="C37" s="63"/>
      <c r="D37" s="64"/>
      <c r="E37" s="64"/>
      <c r="F37" s="64"/>
      <c r="G37" s="63" t="s">
        <v>120</v>
      </c>
      <c r="H37" s="63"/>
      <c r="I37" s="63"/>
      <c r="J37" s="63"/>
      <c r="K37" s="63"/>
      <c r="L37" s="63"/>
    </row>
    <row r="38" spans="2:12" ht="15" customHeight="1">
      <c r="B38" s="63" t="s">
        <v>14</v>
      </c>
      <c r="C38" s="63"/>
      <c r="D38" s="64"/>
      <c r="E38" s="64"/>
      <c r="F38" s="64"/>
      <c r="G38" s="63" t="s">
        <v>120</v>
      </c>
      <c r="H38" s="63"/>
      <c r="I38" s="63"/>
      <c r="J38" s="63"/>
      <c r="K38" s="63"/>
      <c r="L38" s="65"/>
    </row>
    <row r="39" spans="2:14" ht="15" customHeight="1">
      <c r="B39" s="9" t="s">
        <v>15</v>
      </c>
      <c r="C39" s="9"/>
      <c r="D39" s="100">
        <f>'1. Werkvoorbereiding'!C30:E30</f>
        <v>0</v>
      </c>
      <c r="E39" s="101"/>
      <c r="F39" s="102"/>
      <c r="G39" s="9"/>
      <c r="H39" s="9"/>
      <c r="I39" s="9"/>
      <c r="J39" s="55">
        <f>'1. Werkvoorbereiding'!J30:L30</f>
        <v>0</v>
      </c>
      <c r="K39" s="56"/>
      <c r="L39" s="59"/>
      <c r="N39" s="1" t="s">
        <v>306</v>
      </c>
    </row>
    <row r="40" spans="2:12" ht="15" customHeight="1" thickBot="1">
      <c r="B40" s="9" t="s">
        <v>16</v>
      </c>
      <c r="C40" s="9"/>
      <c r="D40" s="100">
        <f>'1. Werkvoorbereiding'!C31:E31</f>
        <v>0</v>
      </c>
      <c r="E40" s="101"/>
      <c r="F40" s="102"/>
      <c r="G40" s="9"/>
      <c r="H40" s="9"/>
      <c r="I40" s="9"/>
      <c r="J40" s="55">
        <f>'1. Werkvoorbereiding'!J31:L31</f>
        <v>0</v>
      </c>
      <c r="K40" s="56"/>
      <c r="L40" s="60"/>
    </row>
    <row r="41" spans="3:11" ht="15" customHeight="1" thickBot="1">
      <c r="C41" s="16" t="s">
        <v>117</v>
      </c>
      <c r="D41" s="21"/>
      <c r="E41" s="21"/>
      <c r="F41" s="21"/>
      <c r="G41" s="21"/>
      <c r="H41" s="21"/>
      <c r="I41" s="21"/>
      <c r="J41" s="21"/>
      <c r="K41" s="17"/>
    </row>
    <row r="42" spans="1:15" ht="15" customHeight="1" thickBot="1">
      <c r="A42" s="1"/>
      <c r="C42" s="18" t="s">
        <v>101</v>
      </c>
      <c r="D42" s="19"/>
      <c r="E42" s="19"/>
      <c r="F42" s="19"/>
      <c r="G42" s="19"/>
      <c r="H42" s="19"/>
      <c r="I42" s="20"/>
      <c r="J42" s="20"/>
      <c r="K42" s="7"/>
      <c r="L42" s="9"/>
      <c r="M42" s="27"/>
      <c r="N42" s="7"/>
      <c r="O42" s="7"/>
    </row>
    <row r="43" spans="2:15" ht="15" customHeight="1" thickBot="1">
      <c r="B43" s="61" t="s">
        <v>0</v>
      </c>
      <c r="C43" s="61" t="s">
        <v>1</v>
      </c>
      <c r="D43" s="61"/>
      <c r="E43" s="62"/>
      <c r="F43" s="62"/>
      <c r="G43" s="62"/>
      <c r="H43" s="62"/>
      <c r="I43" s="62"/>
      <c r="J43" s="62"/>
      <c r="K43" s="62"/>
      <c r="L43" s="62"/>
      <c r="M43" s="27"/>
      <c r="N43" s="7"/>
      <c r="O43" s="7"/>
    </row>
    <row r="44" spans="2:15" ht="15" customHeight="1" thickBot="1">
      <c r="B44" s="6" t="s">
        <v>17</v>
      </c>
      <c r="C44" s="6" t="s">
        <v>24</v>
      </c>
      <c r="H44" s="10" t="s">
        <v>76</v>
      </c>
      <c r="I44" s="10" t="s">
        <v>77</v>
      </c>
      <c r="J44" s="1" t="s">
        <v>25</v>
      </c>
      <c r="L44" s="50"/>
      <c r="M44" s="27"/>
      <c r="N44" s="7"/>
      <c r="O44" s="7"/>
    </row>
    <row r="45" spans="2:15" ht="15" customHeight="1" thickBot="1">
      <c r="B45" s="9" t="s">
        <v>18</v>
      </c>
      <c r="C45" s="31" t="s">
        <v>338</v>
      </c>
      <c r="H45" s="8"/>
      <c r="I45" s="8"/>
      <c r="J45" s="47"/>
      <c r="K45" s="48"/>
      <c r="L45" s="50"/>
      <c r="M45" s="27"/>
      <c r="N45" s="7"/>
      <c r="O45" s="7"/>
    </row>
    <row r="46" spans="2:15" ht="15" customHeight="1" thickBot="1">
      <c r="B46" s="1" t="s">
        <v>19</v>
      </c>
      <c r="C46" s="1" t="s">
        <v>102</v>
      </c>
      <c r="H46" s="8"/>
      <c r="I46" s="8"/>
      <c r="J46" s="47"/>
      <c r="K46" s="48"/>
      <c r="L46" s="50"/>
      <c r="M46" s="27"/>
      <c r="N46" s="7"/>
      <c r="O46" s="7"/>
    </row>
    <row r="47" spans="2:15" ht="15" customHeight="1" thickBot="1">
      <c r="B47" s="1" t="s">
        <v>20</v>
      </c>
      <c r="C47" s="1" t="s">
        <v>103</v>
      </c>
      <c r="H47" s="8"/>
      <c r="I47" s="8"/>
      <c r="J47" s="47"/>
      <c r="K47" s="48"/>
      <c r="L47" s="50"/>
      <c r="M47" s="27"/>
      <c r="N47" s="7"/>
      <c r="O47" s="7"/>
    </row>
    <row r="48" spans="2:15" ht="15" customHeight="1" thickBot="1">
      <c r="B48" s="1" t="s">
        <v>21</v>
      </c>
      <c r="C48" s="1" t="s">
        <v>104</v>
      </c>
      <c r="H48" s="8"/>
      <c r="I48" s="8"/>
      <c r="J48" s="47"/>
      <c r="K48" s="48"/>
      <c r="L48" s="50"/>
      <c r="M48" s="27"/>
      <c r="N48" s="7"/>
      <c r="O48" s="7"/>
    </row>
    <row r="49" spans="2:12" ht="15" customHeight="1" thickBot="1">
      <c r="B49" s="1" t="s">
        <v>22</v>
      </c>
      <c r="C49" s="1" t="s">
        <v>105</v>
      </c>
      <c r="H49" s="8"/>
      <c r="I49" s="8"/>
      <c r="J49" s="47"/>
      <c r="K49" s="48"/>
      <c r="L49" s="50"/>
    </row>
    <row r="50" spans="2:11" ht="15" customHeight="1" thickBot="1">
      <c r="B50" s="69" t="s">
        <v>23</v>
      </c>
      <c r="C50" s="1" t="s">
        <v>26</v>
      </c>
      <c r="H50" s="8"/>
      <c r="I50" s="8"/>
      <c r="J50" s="47"/>
      <c r="K50" s="48"/>
    </row>
    <row r="51" spans="2:12" ht="15" customHeight="1" thickBot="1">
      <c r="B51" s="6" t="s">
        <v>27</v>
      </c>
      <c r="C51" s="6" t="s">
        <v>31</v>
      </c>
      <c r="D51" s="6"/>
      <c r="H51" s="10" t="s">
        <v>76</v>
      </c>
      <c r="I51" s="10" t="s">
        <v>77</v>
      </c>
      <c r="J51" s="1" t="s">
        <v>25</v>
      </c>
      <c r="L51" s="50"/>
    </row>
    <row r="52" spans="2:12" ht="15" customHeight="1" thickBot="1">
      <c r="B52" s="1" t="s">
        <v>28</v>
      </c>
      <c r="C52" s="1" t="s">
        <v>106</v>
      </c>
      <c r="H52" s="8"/>
      <c r="I52" s="8"/>
      <c r="J52" s="47"/>
      <c r="K52" s="48"/>
      <c r="L52" s="50"/>
    </row>
    <row r="53" spans="2:12" ht="15" customHeight="1" thickBot="1">
      <c r="B53" s="1" t="s">
        <v>29</v>
      </c>
      <c r="C53" s="1" t="s">
        <v>32</v>
      </c>
      <c r="H53" s="8"/>
      <c r="I53" s="8"/>
      <c r="J53" s="47"/>
      <c r="K53" s="48"/>
      <c r="L53" s="50"/>
    </row>
    <row r="54" spans="1:12" ht="15" customHeight="1" thickBot="1">
      <c r="A54" s="29">
        <v>6</v>
      </c>
      <c r="B54" s="1" t="s">
        <v>30</v>
      </c>
      <c r="C54" s="31" t="s">
        <v>312</v>
      </c>
      <c r="H54" s="8"/>
      <c r="I54" s="8"/>
      <c r="J54" s="47"/>
      <c r="K54" s="48"/>
      <c r="L54" s="50"/>
    </row>
    <row r="55" spans="1:12" ht="15" customHeight="1" thickBot="1">
      <c r="A55" s="29">
        <v>6</v>
      </c>
      <c r="B55" s="1" t="s">
        <v>89</v>
      </c>
      <c r="C55" s="1" t="s">
        <v>108</v>
      </c>
      <c r="H55" s="8"/>
      <c r="I55" s="8"/>
      <c r="J55" s="47"/>
      <c r="K55" s="48"/>
      <c r="L55" s="50"/>
    </row>
    <row r="56" spans="1:12" ht="15" customHeight="1" thickBot="1">
      <c r="A56" s="29">
        <v>6</v>
      </c>
      <c r="B56" s="1" t="s">
        <v>90</v>
      </c>
      <c r="C56" s="1" t="s">
        <v>109</v>
      </c>
      <c r="H56" s="8"/>
      <c r="I56" s="8"/>
      <c r="J56" s="47"/>
      <c r="K56" s="48"/>
      <c r="L56" s="50"/>
    </row>
    <row r="57" spans="2:11" ht="15" customHeight="1" thickBot="1">
      <c r="B57" s="1" t="s">
        <v>99</v>
      </c>
      <c r="C57" s="1" t="s">
        <v>26</v>
      </c>
      <c r="H57" s="8"/>
      <c r="I57" s="8"/>
      <c r="J57" s="47"/>
      <c r="K57" s="48"/>
    </row>
    <row r="58" spans="2:12" ht="15" customHeight="1" thickBot="1">
      <c r="B58" s="6" t="s">
        <v>33</v>
      </c>
      <c r="C58" s="6" t="s">
        <v>40</v>
      </c>
      <c r="H58" s="10" t="s">
        <v>76</v>
      </c>
      <c r="I58" s="10" t="s">
        <v>77</v>
      </c>
      <c r="J58" s="1" t="s">
        <v>25</v>
      </c>
      <c r="L58" s="50"/>
    </row>
    <row r="59" spans="2:12" ht="15" customHeight="1" thickBot="1">
      <c r="B59" s="1" t="s">
        <v>34</v>
      </c>
      <c r="C59" s="1" t="s">
        <v>41</v>
      </c>
      <c r="H59" s="8"/>
      <c r="I59" s="8"/>
      <c r="J59" s="47"/>
      <c r="K59" s="48"/>
      <c r="L59" s="46"/>
    </row>
    <row r="60" spans="1:12" ht="15" customHeight="1" thickBot="1">
      <c r="A60" s="70" t="s">
        <v>301</v>
      </c>
      <c r="B60" s="9" t="s">
        <v>35</v>
      </c>
      <c r="C60" s="31" t="s">
        <v>309</v>
      </c>
      <c r="H60" s="8"/>
      <c r="I60" s="8"/>
      <c r="J60" s="47"/>
      <c r="K60" s="45"/>
      <c r="L60" s="46"/>
    </row>
    <row r="61" spans="2:12" ht="15" customHeight="1" thickBot="1">
      <c r="B61" s="9" t="s">
        <v>36</v>
      </c>
      <c r="C61" s="31" t="s">
        <v>339</v>
      </c>
      <c r="H61" s="8"/>
      <c r="I61" s="8"/>
      <c r="J61" s="47"/>
      <c r="K61" s="45"/>
      <c r="L61" s="50"/>
    </row>
    <row r="62" spans="2:12" ht="15" customHeight="1" thickBot="1">
      <c r="B62" s="1" t="s">
        <v>37</v>
      </c>
      <c r="C62" s="1" t="s">
        <v>42</v>
      </c>
      <c r="H62" s="8"/>
      <c r="I62" s="8"/>
      <c r="J62" s="47"/>
      <c r="K62" s="48"/>
      <c r="L62" s="50"/>
    </row>
    <row r="63" spans="2:12" ht="15" customHeight="1" thickBot="1">
      <c r="B63" s="1" t="s">
        <v>38</v>
      </c>
      <c r="C63" s="1" t="s">
        <v>43</v>
      </c>
      <c r="H63" s="8"/>
      <c r="I63" s="8"/>
      <c r="J63" s="47"/>
      <c r="K63" s="48"/>
      <c r="L63" s="50"/>
    </row>
    <row r="64" spans="2:12" ht="15" customHeight="1" thickBot="1">
      <c r="B64" s="1" t="s">
        <v>39</v>
      </c>
      <c r="C64" s="1" t="s">
        <v>44</v>
      </c>
      <c r="H64" s="8"/>
      <c r="I64" s="8"/>
      <c r="J64" s="47"/>
      <c r="K64" s="48"/>
      <c r="L64" s="50"/>
    </row>
    <row r="65" spans="2:12" ht="15" customHeight="1" thickBot="1">
      <c r="B65" s="69" t="s">
        <v>310</v>
      </c>
      <c r="C65" s="1" t="s">
        <v>45</v>
      </c>
      <c r="H65" s="8"/>
      <c r="I65" s="8"/>
      <c r="J65" s="47"/>
      <c r="K65" s="48"/>
      <c r="L65" s="50"/>
    </row>
    <row r="66" spans="2:12" ht="15" customHeight="1" thickBot="1">
      <c r="B66" s="9"/>
      <c r="C66" s="23"/>
      <c r="D66" s="23"/>
      <c r="E66" s="23"/>
      <c r="F66" s="24"/>
      <c r="G66" s="24"/>
      <c r="H66" s="10" t="s">
        <v>76</v>
      </c>
      <c r="I66" s="10" t="s">
        <v>77</v>
      </c>
      <c r="J66" s="1" t="s">
        <v>25</v>
      </c>
      <c r="L66" s="50"/>
    </row>
    <row r="67" spans="2:12" ht="15" customHeight="1" thickBot="1">
      <c r="B67" s="69" t="s">
        <v>311</v>
      </c>
      <c r="C67" s="31" t="s">
        <v>313</v>
      </c>
      <c r="H67" s="8"/>
      <c r="I67" s="8"/>
      <c r="J67" s="47"/>
      <c r="K67" s="52"/>
      <c r="L67" s="53"/>
    </row>
    <row r="68" spans="2:12" ht="15" customHeight="1" thickBot="1">
      <c r="B68" s="69" t="s">
        <v>314</v>
      </c>
      <c r="C68" s="1" t="s">
        <v>26</v>
      </c>
      <c r="H68" s="8"/>
      <c r="I68" s="8"/>
      <c r="J68" s="47"/>
      <c r="K68" s="52"/>
      <c r="L68" s="53"/>
    </row>
    <row r="69" spans="2:12" ht="15" customHeight="1" thickBot="1">
      <c r="B69" s="61" t="s">
        <v>46</v>
      </c>
      <c r="C69" s="61" t="s">
        <v>47</v>
      </c>
      <c r="D69" s="61"/>
      <c r="E69" s="62"/>
      <c r="F69" s="62"/>
      <c r="G69" s="62"/>
      <c r="H69" s="62"/>
      <c r="I69" s="62"/>
      <c r="J69" s="62"/>
      <c r="K69" s="62"/>
      <c r="L69" s="62"/>
    </row>
    <row r="70" spans="2:12" ht="15" customHeight="1" thickBot="1">
      <c r="B70" s="6" t="s">
        <v>48</v>
      </c>
      <c r="C70" s="6" t="s">
        <v>49</v>
      </c>
      <c r="H70" s="10" t="s">
        <v>76</v>
      </c>
      <c r="I70" s="10" t="s">
        <v>77</v>
      </c>
      <c r="J70" s="1" t="s">
        <v>25</v>
      </c>
      <c r="L70" s="50"/>
    </row>
    <row r="71" spans="1:12" ht="15" customHeight="1" thickBot="1">
      <c r="A71" s="29" t="s">
        <v>301</v>
      </c>
      <c r="B71" s="1" t="s">
        <v>50</v>
      </c>
      <c r="C71" s="1" t="s">
        <v>110</v>
      </c>
      <c r="H71" s="8"/>
      <c r="I71" s="8"/>
      <c r="J71" s="47"/>
      <c r="K71" s="48"/>
      <c r="L71" s="50"/>
    </row>
    <row r="72" spans="1:12" ht="15" customHeight="1" thickBot="1">
      <c r="A72" s="29" t="s">
        <v>301</v>
      </c>
      <c r="B72" s="1" t="s">
        <v>51</v>
      </c>
      <c r="C72" s="31" t="s">
        <v>340</v>
      </c>
      <c r="H72" s="8"/>
      <c r="I72" s="8"/>
      <c r="J72" s="47"/>
      <c r="K72" s="48"/>
      <c r="L72" s="50"/>
    </row>
    <row r="73" spans="1:12" ht="15" customHeight="1" thickBot="1">
      <c r="A73" s="29" t="s">
        <v>301</v>
      </c>
      <c r="B73" s="1" t="s">
        <v>52</v>
      </c>
      <c r="C73" s="1" t="s">
        <v>57</v>
      </c>
      <c r="H73" s="8"/>
      <c r="I73" s="8"/>
      <c r="J73" s="47"/>
      <c r="K73" s="48"/>
      <c r="L73" s="50"/>
    </row>
    <row r="74" spans="1:12" ht="15" customHeight="1" thickBot="1">
      <c r="A74" s="29" t="s">
        <v>301</v>
      </c>
      <c r="B74" s="1" t="s">
        <v>53</v>
      </c>
      <c r="C74" s="1" t="s">
        <v>58</v>
      </c>
      <c r="H74" s="8"/>
      <c r="I74" s="8"/>
      <c r="J74" s="47"/>
      <c r="K74" s="48"/>
      <c r="L74" s="50"/>
    </row>
    <row r="75" spans="1:12" ht="15" customHeight="1" thickBot="1">
      <c r="A75" s="29" t="s">
        <v>301</v>
      </c>
      <c r="B75" s="1" t="s">
        <v>54</v>
      </c>
      <c r="C75" s="1" t="s">
        <v>111</v>
      </c>
      <c r="H75" s="8"/>
      <c r="I75" s="8"/>
      <c r="J75" s="47"/>
      <c r="K75" s="48"/>
      <c r="L75" s="50"/>
    </row>
    <row r="76" spans="1:12" ht="15" customHeight="1" thickBot="1">
      <c r="A76" s="29" t="s">
        <v>301</v>
      </c>
      <c r="B76" s="1" t="s">
        <v>55</v>
      </c>
      <c r="C76" s="1" t="s">
        <v>121</v>
      </c>
      <c r="H76" s="8"/>
      <c r="I76" s="8"/>
      <c r="J76" s="47"/>
      <c r="K76" s="48"/>
      <c r="L76" s="50"/>
    </row>
    <row r="77" spans="1:12" ht="15" customHeight="1" thickBot="1">
      <c r="A77" s="29" t="s">
        <v>301</v>
      </c>
      <c r="B77" s="1" t="s">
        <v>56</v>
      </c>
      <c r="C77" s="1" t="s">
        <v>59</v>
      </c>
      <c r="H77" s="8"/>
      <c r="I77" s="8"/>
      <c r="J77" s="47"/>
      <c r="K77" s="48"/>
      <c r="L77" s="50"/>
    </row>
    <row r="78" spans="2:11" ht="15" customHeight="1" thickBot="1">
      <c r="B78" s="1" t="s">
        <v>122</v>
      </c>
      <c r="C78" s="1" t="s">
        <v>26</v>
      </c>
      <c r="H78" s="8"/>
      <c r="I78" s="8"/>
      <c r="J78" s="47"/>
      <c r="K78" s="48"/>
    </row>
    <row r="79" spans="2:12" ht="15" customHeight="1" thickBot="1">
      <c r="B79" s="6" t="s">
        <v>71</v>
      </c>
      <c r="C79" s="6" t="s">
        <v>75</v>
      </c>
      <c r="D79" s="6"/>
      <c r="E79" s="6"/>
      <c r="H79" s="10" t="s">
        <v>76</v>
      </c>
      <c r="I79" s="10" t="s">
        <v>77</v>
      </c>
      <c r="J79" s="1" t="s">
        <v>25</v>
      </c>
      <c r="L79" s="50"/>
    </row>
    <row r="80" spans="1:12" ht="15" customHeight="1" thickBot="1">
      <c r="A80" s="29">
        <v>4</v>
      </c>
      <c r="B80" s="1" t="s">
        <v>72</v>
      </c>
      <c r="C80" s="1" t="s">
        <v>112</v>
      </c>
      <c r="H80" s="8"/>
      <c r="I80" s="8"/>
      <c r="J80" s="47"/>
      <c r="K80" s="48"/>
      <c r="L80" s="50"/>
    </row>
    <row r="81" spans="1:12" ht="15" customHeight="1" thickBot="1">
      <c r="A81" s="29">
        <v>4</v>
      </c>
      <c r="B81" s="9" t="s">
        <v>73</v>
      </c>
      <c r="C81" s="31" t="s">
        <v>315</v>
      </c>
      <c r="H81" s="8"/>
      <c r="I81" s="8"/>
      <c r="J81" s="47"/>
      <c r="K81" s="48"/>
      <c r="L81" s="50"/>
    </row>
    <row r="82" spans="2:11" ht="15" customHeight="1" thickBot="1">
      <c r="B82" s="1" t="s">
        <v>74</v>
      </c>
      <c r="C82" s="1" t="s">
        <v>26</v>
      </c>
      <c r="H82" s="8"/>
      <c r="I82" s="8"/>
      <c r="J82" s="47"/>
      <c r="K82" s="48"/>
    </row>
    <row r="83" spans="2:12" ht="15" customHeight="1" thickBot="1">
      <c r="B83" s="6" t="s">
        <v>83</v>
      </c>
      <c r="C83" s="6" t="s">
        <v>84</v>
      </c>
      <c r="D83" s="6"/>
      <c r="H83" s="10" t="s">
        <v>76</v>
      </c>
      <c r="I83" s="10" t="s">
        <v>77</v>
      </c>
      <c r="J83" s="1" t="s">
        <v>25</v>
      </c>
      <c r="L83" s="50"/>
    </row>
    <row r="84" spans="1:12" ht="15" customHeight="1" thickBot="1">
      <c r="A84" s="29">
        <v>5</v>
      </c>
      <c r="B84" s="1" t="s">
        <v>85</v>
      </c>
      <c r="C84" s="1" t="s">
        <v>113</v>
      </c>
      <c r="H84" s="8"/>
      <c r="I84" s="8"/>
      <c r="J84" s="47"/>
      <c r="K84" s="48"/>
      <c r="L84" s="50"/>
    </row>
    <row r="85" spans="2:11" ht="15" customHeight="1" thickBot="1">
      <c r="B85" s="1" t="s">
        <v>86</v>
      </c>
      <c r="C85" s="1" t="s">
        <v>26</v>
      </c>
      <c r="H85" s="8"/>
      <c r="I85" s="8"/>
      <c r="J85" s="47"/>
      <c r="K85" s="48"/>
    </row>
    <row r="86" spans="2:12" ht="15" customHeight="1" thickBot="1">
      <c r="B86" s="6" t="s">
        <v>87</v>
      </c>
      <c r="C86" s="6" t="s">
        <v>88</v>
      </c>
      <c r="D86" s="6"/>
      <c r="H86" s="10" t="s">
        <v>76</v>
      </c>
      <c r="I86" s="10" t="s">
        <v>77</v>
      </c>
      <c r="J86" s="1" t="s">
        <v>25</v>
      </c>
      <c r="L86" s="50"/>
    </row>
    <row r="87" spans="1:12" ht="15" customHeight="1" thickBot="1">
      <c r="A87" s="29">
        <v>6</v>
      </c>
      <c r="B87" s="9" t="s">
        <v>91</v>
      </c>
      <c r="C87" s="31" t="s">
        <v>326</v>
      </c>
      <c r="D87" s="6"/>
      <c r="H87" s="10"/>
      <c r="I87" s="10"/>
      <c r="J87" s="47"/>
      <c r="K87" s="48"/>
      <c r="L87" s="50"/>
    </row>
    <row r="88" spans="1:12" ht="15" customHeight="1" thickBot="1">
      <c r="A88" s="29">
        <v>6</v>
      </c>
      <c r="B88" s="9" t="s">
        <v>92</v>
      </c>
      <c r="C88" s="31" t="s">
        <v>328</v>
      </c>
      <c r="H88" s="8"/>
      <c r="I88" s="8"/>
      <c r="J88" s="47"/>
      <c r="K88" s="48"/>
      <c r="L88" s="50"/>
    </row>
    <row r="89" spans="1:12" ht="15" customHeight="1" thickBot="1">
      <c r="A89" s="29">
        <v>6</v>
      </c>
      <c r="B89" s="69" t="s">
        <v>95</v>
      </c>
      <c r="C89" s="1" t="s">
        <v>93</v>
      </c>
      <c r="H89" s="8"/>
      <c r="I89" s="8"/>
      <c r="J89" s="47"/>
      <c r="K89" s="48"/>
      <c r="L89" s="50"/>
    </row>
    <row r="90" spans="2:12" ht="15" customHeight="1" thickBot="1">
      <c r="B90" s="9"/>
      <c r="C90" s="1" t="s">
        <v>94</v>
      </c>
      <c r="H90" s="8"/>
      <c r="I90" s="8"/>
      <c r="J90" s="47"/>
      <c r="K90" s="48"/>
      <c r="L90" s="46"/>
    </row>
    <row r="91" spans="1:12" ht="15" customHeight="1" thickBot="1">
      <c r="A91" s="29">
        <v>6</v>
      </c>
      <c r="B91" s="69" t="s">
        <v>316</v>
      </c>
      <c r="C91" s="31" t="s">
        <v>318</v>
      </c>
      <c r="H91" s="8"/>
      <c r="I91" s="8"/>
      <c r="J91" s="47"/>
      <c r="K91" s="45"/>
      <c r="L91" s="46"/>
    </row>
    <row r="92" spans="1:12" ht="15" customHeight="1" thickBot="1">
      <c r="A92" s="29">
        <v>6</v>
      </c>
      <c r="B92" s="69" t="s">
        <v>317</v>
      </c>
      <c r="C92" s="31" t="s">
        <v>319</v>
      </c>
      <c r="H92" s="8"/>
      <c r="I92" s="8"/>
      <c r="J92" s="47"/>
      <c r="K92" s="45"/>
      <c r="L92" s="50"/>
    </row>
    <row r="93" spans="1:12" ht="15" customHeight="1" thickBot="1">
      <c r="A93" s="29">
        <v>6</v>
      </c>
      <c r="B93" s="69" t="s">
        <v>325</v>
      </c>
      <c r="C93" s="31" t="s">
        <v>332</v>
      </c>
      <c r="H93" s="8"/>
      <c r="I93" s="8"/>
      <c r="J93" s="47"/>
      <c r="K93" s="48"/>
      <c r="L93" s="50"/>
    </row>
    <row r="94" spans="1:12" ht="15" customHeight="1" thickBot="1">
      <c r="A94" s="29">
        <v>6</v>
      </c>
      <c r="B94" s="69" t="s">
        <v>327</v>
      </c>
      <c r="C94" s="1" t="s">
        <v>26</v>
      </c>
      <c r="H94" s="8"/>
      <c r="I94" s="8"/>
      <c r="J94" s="47"/>
      <c r="K94" s="48"/>
      <c r="L94" s="9"/>
    </row>
    <row r="95" spans="2:12" ht="15" customHeight="1" thickBot="1">
      <c r="B95" s="61" t="s">
        <v>61</v>
      </c>
      <c r="C95" s="61" t="s">
        <v>62</v>
      </c>
      <c r="D95" s="61"/>
      <c r="E95" s="66"/>
      <c r="F95" s="62"/>
      <c r="G95" s="62"/>
      <c r="H95" s="62"/>
      <c r="I95" s="62"/>
      <c r="J95" s="62"/>
      <c r="K95" s="62"/>
      <c r="L95" s="62"/>
    </row>
    <row r="96" spans="2:12" ht="15" customHeight="1" thickBot="1">
      <c r="B96" s="6" t="s">
        <v>63</v>
      </c>
      <c r="C96" s="6" t="s">
        <v>64</v>
      </c>
      <c r="D96" s="6"/>
      <c r="H96" s="10" t="s">
        <v>76</v>
      </c>
      <c r="I96" s="10" t="s">
        <v>77</v>
      </c>
      <c r="J96" s="1" t="s">
        <v>25</v>
      </c>
      <c r="L96" s="50"/>
    </row>
    <row r="97" spans="2:17" ht="15" customHeight="1" thickBot="1">
      <c r="B97" s="1" t="s">
        <v>65</v>
      </c>
      <c r="C97" s="1" t="s">
        <v>69</v>
      </c>
      <c r="H97" s="8"/>
      <c r="I97" s="8"/>
      <c r="J97" s="47"/>
      <c r="K97" s="48"/>
      <c r="L97" s="50"/>
      <c r="M97" s="26"/>
      <c r="N97" s="9"/>
      <c r="O97" s="9"/>
      <c r="P97" s="9"/>
      <c r="Q97" s="9"/>
    </row>
    <row r="98" spans="8:17" ht="15" customHeight="1" thickBot="1">
      <c r="H98" s="10" t="s">
        <v>76</v>
      </c>
      <c r="I98" s="10" t="s">
        <v>77</v>
      </c>
      <c r="J98" s="1" t="s">
        <v>25</v>
      </c>
      <c r="L98" s="50"/>
      <c r="M98" s="26"/>
      <c r="N98" s="9"/>
      <c r="O98" s="9"/>
      <c r="P98" s="9"/>
      <c r="Q98" s="9"/>
    </row>
    <row r="99" spans="2:12" ht="15" customHeight="1" thickBot="1">
      <c r="B99" s="1" t="s">
        <v>66</v>
      </c>
      <c r="C99" s="1" t="s">
        <v>98</v>
      </c>
      <c r="H99" s="8"/>
      <c r="I99" s="8"/>
      <c r="J99" s="47"/>
      <c r="K99" s="48"/>
      <c r="L99" s="50"/>
    </row>
    <row r="100" spans="2:12" ht="15" customHeight="1" thickBot="1">
      <c r="B100" s="1" t="s">
        <v>67</v>
      </c>
      <c r="C100" s="1" t="s">
        <v>70</v>
      </c>
      <c r="H100" s="8"/>
      <c r="I100" s="8"/>
      <c r="J100" s="47"/>
      <c r="K100" s="48"/>
      <c r="L100" s="50"/>
    </row>
    <row r="101" spans="1:12" ht="15" customHeight="1" thickBot="1">
      <c r="A101" s="29">
        <v>5</v>
      </c>
      <c r="B101" s="1" t="s">
        <v>68</v>
      </c>
      <c r="C101" s="1" t="s">
        <v>114</v>
      </c>
      <c r="H101" s="8"/>
      <c r="I101" s="8"/>
      <c r="J101" s="47"/>
      <c r="K101" s="48"/>
      <c r="L101" s="50"/>
    </row>
    <row r="102" spans="1:12" ht="15" customHeight="1" thickBot="1">
      <c r="A102" s="29">
        <v>6</v>
      </c>
      <c r="B102" s="1" t="s">
        <v>96</v>
      </c>
      <c r="C102" s="1" t="s">
        <v>115</v>
      </c>
      <c r="H102" s="8"/>
      <c r="I102" s="8"/>
      <c r="J102" s="47"/>
      <c r="K102" s="48"/>
      <c r="L102" s="50"/>
    </row>
    <row r="103" spans="2:12" ht="15" customHeight="1" thickBot="1">
      <c r="B103" s="1" t="s">
        <v>97</v>
      </c>
      <c r="C103" s="1" t="s">
        <v>26</v>
      </c>
      <c r="H103" s="8"/>
      <c r="I103" s="8"/>
      <c r="J103" s="47"/>
      <c r="K103" s="48"/>
      <c r="L103" s="9"/>
    </row>
    <row r="104" spans="2:12" ht="15" customHeight="1" thickBot="1">
      <c r="B104" s="61" t="s">
        <v>266</v>
      </c>
      <c r="C104" s="61" t="s">
        <v>265</v>
      </c>
      <c r="D104" s="61"/>
      <c r="E104" s="62"/>
      <c r="F104" s="62"/>
      <c r="G104" s="62"/>
      <c r="H104" s="62"/>
      <c r="I104" s="67"/>
      <c r="J104" s="62"/>
      <c r="K104" s="62"/>
      <c r="L104" s="62"/>
    </row>
    <row r="105" spans="2:12" ht="15" customHeight="1" thickBot="1">
      <c r="B105" s="6" t="s">
        <v>264</v>
      </c>
      <c r="C105" s="6" t="s">
        <v>24</v>
      </c>
      <c r="H105" s="10" t="s">
        <v>76</v>
      </c>
      <c r="I105" s="10" t="s">
        <v>77</v>
      </c>
      <c r="J105" s="1" t="s">
        <v>25</v>
      </c>
      <c r="L105" s="50"/>
    </row>
    <row r="106" spans="2:12" ht="15" customHeight="1" thickBot="1">
      <c r="B106" s="1" t="s">
        <v>263</v>
      </c>
      <c r="C106" s="1" t="s">
        <v>262</v>
      </c>
      <c r="H106" s="8"/>
      <c r="I106" s="8"/>
      <c r="J106" s="47"/>
      <c r="K106" s="48"/>
      <c r="L106" s="50"/>
    </row>
    <row r="107" spans="2:12" ht="15" customHeight="1" thickBot="1">
      <c r="B107" s="1" t="s">
        <v>261</v>
      </c>
      <c r="C107" s="1" t="s">
        <v>260</v>
      </c>
      <c r="H107" s="8"/>
      <c r="I107" s="8"/>
      <c r="J107" s="47"/>
      <c r="K107" s="48"/>
      <c r="L107" s="50"/>
    </row>
    <row r="108" spans="2:12" ht="15" customHeight="1" thickBot="1">
      <c r="B108" s="1" t="s">
        <v>259</v>
      </c>
      <c r="C108" s="1" t="s">
        <v>258</v>
      </c>
      <c r="H108" s="8"/>
      <c r="I108" s="8"/>
      <c r="J108" s="47"/>
      <c r="K108" s="48"/>
      <c r="L108" s="50"/>
    </row>
    <row r="109" spans="2:12" ht="15" customHeight="1" thickBot="1">
      <c r="B109" s="1" t="s">
        <v>257</v>
      </c>
      <c r="C109" s="1" t="s">
        <v>256</v>
      </c>
      <c r="H109" s="8"/>
      <c r="I109" s="8"/>
      <c r="J109" s="47"/>
      <c r="K109" s="48"/>
      <c r="L109" s="50"/>
    </row>
    <row r="110" spans="2:12" ht="15" customHeight="1" thickBot="1">
      <c r="B110" s="1" t="s">
        <v>255</v>
      </c>
      <c r="C110" s="1" t="s">
        <v>254</v>
      </c>
      <c r="H110" s="8"/>
      <c r="I110" s="8"/>
      <c r="J110" s="47"/>
      <c r="K110" s="48"/>
      <c r="L110" s="50"/>
    </row>
    <row r="111" spans="2:12" ht="15" customHeight="1" thickBot="1">
      <c r="B111" s="1" t="s">
        <v>253</v>
      </c>
      <c r="C111" s="1" t="s">
        <v>252</v>
      </c>
      <c r="H111" s="8"/>
      <c r="I111" s="8"/>
      <c r="J111" s="47"/>
      <c r="K111" s="48"/>
      <c r="L111" s="50"/>
    </row>
    <row r="112" spans="1:12" ht="15" customHeight="1" thickBot="1">
      <c r="A112" s="29">
        <v>5</v>
      </c>
      <c r="B112" s="1" t="s">
        <v>283</v>
      </c>
      <c r="C112" s="1" t="s">
        <v>282</v>
      </c>
      <c r="H112" s="8"/>
      <c r="I112" s="8"/>
      <c r="J112" s="47"/>
      <c r="K112" s="48"/>
      <c r="L112" s="50"/>
    </row>
    <row r="113" spans="1:12" ht="15" customHeight="1" thickBot="1">
      <c r="A113" s="29">
        <v>6</v>
      </c>
      <c r="B113" s="1" t="s">
        <v>296</v>
      </c>
      <c r="C113" s="1" t="s">
        <v>295</v>
      </c>
      <c r="H113" s="8"/>
      <c r="I113" s="8"/>
      <c r="J113" s="47"/>
      <c r="K113" s="48"/>
      <c r="L113" s="50"/>
    </row>
    <row r="114" spans="2:11" ht="15" customHeight="1" thickBot="1">
      <c r="B114" s="1" t="s">
        <v>251</v>
      </c>
      <c r="C114" s="1" t="s">
        <v>26</v>
      </c>
      <c r="H114" s="8"/>
      <c r="I114" s="8"/>
      <c r="J114" s="47"/>
      <c r="K114" s="48"/>
    </row>
    <row r="115" spans="2:12" ht="15" customHeight="1" thickBot="1">
      <c r="B115" s="6" t="s">
        <v>250</v>
      </c>
      <c r="C115" s="6" t="s">
        <v>249</v>
      </c>
      <c r="D115" s="6"/>
      <c r="E115" s="6"/>
      <c r="H115" s="10" t="s">
        <v>76</v>
      </c>
      <c r="I115" s="10" t="s">
        <v>77</v>
      </c>
      <c r="J115" s="1" t="s">
        <v>25</v>
      </c>
      <c r="L115" s="50"/>
    </row>
    <row r="116" spans="1:12" ht="15" customHeight="1" thickBot="1">
      <c r="A116" s="29" t="s">
        <v>299</v>
      </c>
      <c r="B116" s="1" t="s">
        <v>248</v>
      </c>
      <c r="C116" s="1" t="s">
        <v>247</v>
      </c>
      <c r="H116" s="8"/>
      <c r="I116" s="8"/>
      <c r="J116" s="47"/>
      <c r="K116" s="48"/>
      <c r="L116" s="50"/>
    </row>
    <row r="117" spans="1:12" ht="15" customHeight="1" thickBot="1">
      <c r="A117" s="29" t="s">
        <v>299</v>
      </c>
      <c r="B117" s="9" t="s">
        <v>246</v>
      </c>
      <c r="C117" s="31" t="s">
        <v>323</v>
      </c>
      <c r="H117" s="8"/>
      <c r="I117" s="8"/>
      <c r="J117" s="47"/>
      <c r="K117" s="48"/>
      <c r="L117" s="50"/>
    </row>
    <row r="118" spans="1:12" ht="15" customHeight="1" thickBot="1">
      <c r="A118" s="29" t="s">
        <v>299</v>
      </c>
      <c r="B118" s="1" t="s">
        <v>244</v>
      </c>
      <c r="C118" s="1" t="s">
        <v>243</v>
      </c>
      <c r="H118" s="8"/>
      <c r="I118" s="8"/>
      <c r="J118" s="47"/>
      <c r="K118" s="48"/>
      <c r="L118" s="50"/>
    </row>
    <row r="119" spans="1:12" ht="15" customHeight="1" thickBot="1">
      <c r="A119" s="29" t="s">
        <v>299</v>
      </c>
      <c r="B119" s="1" t="s">
        <v>242</v>
      </c>
      <c r="C119" s="1" t="s">
        <v>241</v>
      </c>
      <c r="H119" s="8"/>
      <c r="I119" s="8"/>
      <c r="J119" s="47"/>
      <c r="K119" s="48"/>
      <c r="L119" s="50"/>
    </row>
    <row r="120" spans="2:12" ht="15" customHeight="1" thickBot="1">
      <c r="B120" s="1" t="s">
        <v>240</v>
      </c>
      <c r="C120" s="1" t="s">
        <v>26</v>
      </c>
      <c r="H120" s="8"/>
      <c r="I120" s="8"/>
      <c r="J120" s="47"/>
      <c r="K120" s="48"/>
      <c r="L120" s="4"/>
    </row>
    <row r="121" spans="2:12" ht="15" customHeight="1" thickBot="1">
      <c r="B121" s="6" t="s">
        <v>239</v>
      </c>
      <c r="C121" s="6" t="s">
        <v>238</v>
      </c>
      <c r="D121" s="6"/>
      <c r="H121" s="10" t="s">
        <v>76</v>
      </c>
      <c r="I121" s="10" t="s">
        <v>77</v>
      </c>
      <c r="J121" s="1" t="s">
        <v>25</v>
      </c>
      <c r="L121" s="4"/>
    </row>
    <row r="122" spans="1:12" ht="15" customHeight="1" thickBot="1">
      <c r="A122" s="29" t="s">
        <v>299</v>
      </c>
      <c r="B122" s="9" t="s">
        <v>237</v>
      </c>
      <c r="C122" s="31" t="s">
        <v>320</v>
      </c>
      <c r="H122" s="8"/>
      <c r="I122" s="8"/>
      <c r="J122" s="2" t="s">
        <v>236</v>
      </c>
      <c r="K122" s="3"/>
      <c r="L122" s="50"/>
    </row>
    <row r="123" spans="1:12" ht="15" customHeight="1" thickBot="1">
      <c r="A123" s="29">
        <v>2</v>
      </c>
      <c r="B123" s="1" t="s">
        <v>235</v>
      </c>
      <c r="C123" s="1" t="s">
        <v>234</v>
      </c>
      <c r="H123" s="8"/>
      <c r="I123" s="8"/>
      <c r="J123" s="47"/>
      <c r="K123" s="48"/>
      <c r="L123" s="50"/>
    </row>
    <row r="124" spans="1:12" ht="15" customHeight="1" thickBot="1">
      <c r="A124" s="29">
        <v>2</v>
      </c>
      <c r="B124" s="1" t="s">
        <v>233</v>
      </c>
      <c r="C124" s="1" t="s">
        <v>232</v>
      </c>
      <c r="H124" s="8"/>
      <c r="I124" s="8"/>
      <c r="J124" s="47"/>
      <c r="K124" s="48"/>
      <c r="L124" s="50"/>
    </row>
    <row r="125" spans="1:12" ht="15" customHeight="1" thickBot="1">
      <c r="A125" s="29">
        <v>2</v>
      </c>
      <c r="B125" s="1" t="s">
        <v>231</v>
      </c>
      <c r="C125" s="1" t="s">
        <v>230</v>
      </c>
      <c r="H125" s="8"/>
      <c r="I125" s="8"/>
      <c r="J125" s="47"/>
      <c r="K125" s="48"/>
      <c r="L125" s="50"/>
    </row>
    <row r="126" spans="1:12" ht="15" customHeight="1" thickBot="1">
      <c r="A126" s="29">
        <v>2</v>
      </c>
      <c r="B126" s="1" t="s">
        <v>229</v>
      </c>
      <c r="C126" s="1" t="s">
        <v>228</v>
      </c>
      <c r="H126" s="8"/>
      <c r="I126" s="8"/>
      <c r="J126" s="47"/>
      <c r="K126" s="48"/>
      <c r="L126" s="50"/>
    </row>
    <row r="127" spans="1:12" ht="15" customHeight="1" thickBot="1">
      <c r="A127" s="29">
        <v>2</v>
      </c>
      <c r="B127" s="1" t="s">
        <v>227</v>
      </c>
      <c r="C127" s="1" t="s">
        <v>214</v>
      </c>
      <c r="H127" s="8"/>
      <c r="I127" s="8"/>
      <c r="J127" s="47"/>
      <c r="K127" s="48"/>
      <c r="L127" s="50"/>
    </row>
    <row r="128" spans="1:12" ht="15" customHeight="1" thickBot="1">
      <c r="A128" s="29">
        <v>2</v>
      </c>
      <c r="B128" s="1" t="s">
        <v>226</v>
      </c>
      <c r="C128" s="1" t="s">
        <v>212</v>
      </c>
      <c r="H128" s="8"/>
      <c r="I128" s="8"/>
      <c r="J128" s="47"/>
      <c r="K128" s="48"/>
      <c r="L128" s="50"/>
    </row>
    <row r="129" spans="1:12" ht="15" customHeight="1" thickBot="1">
      <c r="A129" s="29">
        <v>2</v>
      </c>
      <c r="B129" s="9" t="s">
        <v>225</v>
      </c>
      <c r="C129" s="31" t="s">
        <v>321</v>
      </c>
      <c r="H129" s="8"/>
      <c r="I129" s="8"/>
      <c r="J129" s="47"/>
      <c r="K129" s="48"/>
      <c r="L129" s="50"/>
    </row>
    <row r="130" spans="2:12" ht="15" customHeight="1" thickBot="1">
      <c r="B130" s="9"/>
      <c r="C130" s="31"/>
      <c r="H130" s="10" t="s">
        <v>76</v>
      </c>
      <c r="I130" s="10" t="s">
        <v>77</v>
      </c>
      <c r="J130" s="1" t="s">
        <v>25</v>
      </c>
      <c r="L130" s="4"/>
    </row>
    <row r="131" spans="2:12" ht="15" customHeight="1" thickBot="1">
      <c r="B131" s="1" t="s">
        <v>224</v>
      </c>
      <c r="C131" s="1" t="s">
        <v>26</v>
      </c>
      <c r="H131" s="8"/>
      <c r="I131" s="8"/>
      <c r="J131" s="47"/>
      <c r="K131" s="48"/>
      <c r="L131" s="4"/>
    </row>
    <row r="132" spans="2:12" ht="15" customHeight="1" thickBot="1">
      <c r="B132" s="6" t="s">
        <v>223</v>
      </c>
      <c r="C132" s="6" t="s">
        <v>222</v>
      </c>
      <c r="D132" s="6"/>
      <c r="H132" s="10" t="s">
        <v>76</v>
      </c>
      <c r="I132" s="10" t="s">
        <v>77</v>
      </c>
      <c r="J132" s="1" t="s">
        <v>25</v>
      </c>
      <c r="L132" s="4"/>
    </row>
    <row r="133" spans="1:12" ht="15" customHeight="1" thickBot="1">
      <c r="A133" s="29" t="s">
        <v>299</v>
      </c>
      <c r="B133" s="9" t="s">
        <v>221</v>
      </c>
      <c r="C133" s="31" t="s">
        <v>322</v>
      </c>
      <c r="H133" s="8"/>
      <c r="I133" s="8"/>
      <c r="J133" s="2" t="s">
        <v>220</v>
      </c>
      <c r="K133" s="3"/>
      <c r="L133" s="50"/>
    </row>
    <row r="134" spans="1:12" ht="15" customHeight="1" thickBot="1">
      <c r="A134" s="29">
        <v>2</v>
      </c>
      <c r="B134" s="1" t="s">
        <v>219</v>
      </c>
      <c r="C134" s="1" t="s">
        <v>218</v>
      </c>
      <c r="H134" s="8"/>
      <c r="I134" s="8"/>
      <c r="J134" s="47"/>
      <c r="K134" s="48"/>
      <c r="L134" s="50"/>
    </row>
    <row r="135" spans="1:12" ht="15" customHeight="1" thickBot="1">
      <c r="A135" s="29">
        <v>2</v>
      </c>
      <c r="B135" s="1" t="s">
        <v>217</v>
      </c>
      <c r="C135" s="1" t="s">
        <v>216</v>
      </c>
      <c r="H135" s="8"/>
      <c r="I135" s="8"/>
      <c r="J135" s="47"/>
      <c r="K135" s="48"/>
      <c r="L135" s="50"/>
    </row>
    <row r="136" spans="1:12" ht="15" customHeight="1" thickBot="1">
      <c r="A136" s="29">
        <v>2</v>
      </c>
      <c r="B136" s="1" t="s">
        <v>215</v>
      </c>
      <c r="C136" s="1" t="s">
        <v>214</v>
      </c>
      <c r="H136" s="8"/>
      <c r="I136" s="8"/>
      <c r="J136" s="47"/>
      <c r="K136" s="48"/>
      <c r="L136" s="50"/>
    </row>
    <row r="137" spans="1:12" ht="15" customHeight="1" thickBot="1">
      <c r="A137" s="29">
        <v>2</v>
      </c>
      <c r="B137" s="1" t="s">
        <v>213</v>
      </c>
      <c r="C137" s="1" t="s">
        <v>212</v>
      </c>
      <c r="H137" s="8"/>
      <c r="I137" s="8"/>
      <c r="J137" s="47"/>
      <c r="K137" s="48"/>
      <c r="L137" s="50"/>
    </row>
    <row r="138" spans="1:12" ht="15" customHeight="1" thickBot="1">
      <c r="A138" s="29">
        <v>2</v>
      </c>
      <c r="B138" s="1" t="s">
        <v>211</v>
      </c>
      <c r="C138" s="1" t="s">
        <v>210</v>
      </c>
      <c r="H138" s="8"/>
      <c r="I138" s="8"/>
      <c r="J138" s="47"/>
      <c r="K138" s="48"/>
      <c r="L138" s="50"/>
    </row>
    <row r="139" spans="1:12" ht="15" customHeight="1" thickBot="1">
      <c r="A139" s="29">
        <v>2</v>
      </c>
      <c r="B139" s="1" t="s">
        <v>209</v>
      </c>
      <c r="C139" s="1" t="s">
        <v>208</v>
      </c>
      <c r="H139" s="8"/>
      <c r="I139" s="8"/>
      <c r="J139" s="47"/>
      <c r="K139" s="48"/>
      <c r="L139" s="50"/>
    </row>
    <row r="140" spans="1:12" ht="15" customHeight="1" thickBot="1">
      <c r="A140" s="29">
        <v>2</v>
      </c>
      <c r="B140" s="1" t="s">
        <v>207</v>
      </c>
      <c r="C140" s="1" t="s">
        <v>206</v>
      </c>
      <c r="H140" s="8"/>
      <c r="I140" s="8"/>
      <c r="J140" s="47"/>
      <c r="K140" s="48"/>
      <c r="L140" s="50"/>
    </row>
    <row r="141" spans="1:12" ht="15" customHeight="1" thickBot="1">
      <c r="A141" s="29">
        <v>2</v>
      </c>
      <c r="B141" s="1" t="s">
        <v>205</v>
      </c>
      <c r="C141" s="1" t="s">
        <v>204</v>
      </c>
      <c r="H141" s="8"/>
      <c r="I141" s="8"/>
      <c r="J141" s="47"/>
      <c r="K141" s="48"/>
      <c r="L141" s="50"/>
    </row>
    <row r="142" spans="1:12" ht="15" customHeight="1" thickBot="1">
      <c r="A142" s="29">
        <v>2</v>
      </c>
      <c r="B142" s="1" t="s">
        <v>203</v>
      </c>
      <c r="C142" s="1" t="s">
        <v>202</v>
      </c>
      <c r="H142" s="8"/>
      <c r="I142" s="8"/>
      <c r="J142" s="47"/>
      <c r="K142" s="48"/>
      <c r="L142" s="50"/>
    </row>
    <row r="143" spans="1:12" ht="15" customHeight="1" thickBot="1">
      <c r="A143" s="29">
        <v>2</v>
      </c>
      <c r="B143" s="1" t="s">
        <v>201</v>
      </c>
      <c r="C143" s="1" t="s">
        <v>200</v>
      </c>
      <c r="H143" s="8"/>
      <c r="I143" s="8"/>
      <c r="J143" s="47"/>
      <c r="K143" s="48"/>
      <c r="L143" s="50"/>
    </row>
    <row r="144" spans="2:12" ht="15" customHeight="1" thickBot="1">
      <c r="B144" s="1" t="s">
        <v>199</v>
      </c>
      <c r="C144" s="1" t="s">
        <v>26</v>
      </c>
      <c r="H144" s="8"/>
      <c r="I144" s="8"/>
      <c r="J144" s="47"/>
      <c r="K144" s="48"/>
      <c r="L144" s="4"/>
    </row>
    <row r="145" spans="2:12" ht="15" customHeight="1" thickBot="1">
      <c r="B145" s="6" t="s">
        <v>198</v>
      </c>
      <c r="C145" s="6" t="s">
        <v>197</v>
      </c>
      <c r="D145" s="6"/>
      <c r="H145" s="10" t="s">
        <v>76</v>
      </c>
      <c r="I145" s="10" t="s">
        <v>77</v>
      </c>
      <c r="J145" s="1" t="s">
        <v>25</v>
      </c>
      <c r="L145" s="50"/>
    </row>
    <row r="146" spans="1:12" ht="15" customHeight="1" thickBot="1">
      <c r="A146" s="29" t="s">
        <v>299</v>
      </c>
      <c r="B146" s="1" t="s">
        <v>196</v>
      </c>
      <c r="C146" s="1" t="s">
        <v>195</v>
      </c>
      <c r="H146" s="8"/>
      <c r="I146" s="8"/>
      <c r="J146" s="47"/>
      <c r="K146" s="48"/>
      <c r="L146" s="50"/>
    </row>
    <row r="147" spans="1:12" ht="15" customHeight="1" thickBot="1">
      <c r="A147" s="29" t="s">
        <v>299</v>
      </c>
      <c r="B147" s="1" t="s">
        <v>194</v>
      </c>
      <c r="C147" s="1" t="s">
        <v>193</v>
      </c>
      <c r="H147" s="8"/>
      <c r="I147" s="8"/>
      <c r="J147" s="47"/>
      <c r="K147" s="48"/>
      <c r="L147" s="50"/>
    </row>
    <row r="148" spans="1:12" ht="15" customHeight="1" thickBot="1">
      <c r="A148" s="29" t="s">
        <v>299</v>
      </c>
      <c r="B148" s="1" t="s">
        <v>192</v>
      </c>
      <c r="C148" s="1" t="s">
        <v>191</v>
      </c>
      <c r="H148" s="8"/>
      <c r="I148" s="8"/>
      <c r="J148" s="47"/>
      <c r="K148" s="48"/>
      <c r="L148" s="50"/>
    </row>
    <row r="149" spans="1:12" ht="15" customHeight="1" thickBot="1">
      <c r="A149" s="29" t="s">
        <v>299</v>
      </c>
      <c r="B149" s="1" t="s">
        <v>190</v>
      </c>
      <c r="C149" s="1" t="s">
        <v>189</v>
      </c>
      <c r="H149" s="8"/>
      <c r="I149" s="8"/>
      <c r="J149" s="47"/>
      <c r="K149" s="48"/>
      <c r="L149" s="50"/>
    </row>
    <row r="150" spans="1:12" ht="15" customHeight="1" thickBot="1">
      <c r="A150" s="29" t="s">
        <v>299</v>
      </c>
      <c r="B150" s="1" t="s">
        <v>188</v>
      </c>
      <c r="C150" s="1" t="s">
        <v>187</v>
      </c>
      <c r="H150" s="8"/>
      <c r="I150" s="8"/>
      <c r="J150" s="47"/>
      <c r="K150" s="48"/>
      <c r="L150" s="50"/>
    </row>
    <row r="151" spans="1:12" ht="15" customHeight="1" thickBot="1">
      <c r="A151" s="29">
        <v>2.3</v>
      </c>
      <c r="B151" s="1" t="s">
        <v>186</v>
      </c>
      <c r="C151" s="1" t="s">
        <v>185</v>
      </c>
      <c r="H151" s="8"/>
      <c r="I151" s="8"/>
      <c r="J151" s="47"/>
      <c r="K151" s="48"/>
      <c r="L151" s="50"/>
    </row>
    <row r="152" spans="1:12" ht="15" customHeight="1" thickBot="1">
      <c r="A152" s="29" t="s">
        <v>299</v>
      </c>
      <c r="B152" s="1" t="s">
        <v>184</v>
      </c>
      <c r="C152" s="1" t="s">
        <v>183</v>
      </c>
      <c r="H152" s="8"/>
      <c r="I152" s="8"/>
      <c r="J152" s="47"/>
      <c r="K152" s="48"/>
      <c r="L152" s="50"/>
    </row>
    <row r="153" spans="1:12" ht="15" customHeight="1" thickBot="1">
      <c r="A153" s="29" t="s">
        <v>299</v>
      </c>
      <c r="B153" s="1" t="s">
        <v>182</v>
      </c>
      <c r="C153" s="1" t="s">
        <v>181</v>
      </c>
      <c r="H153" s="8"/>
      <c r="I153" s="8"/>
      <c r="J153" s="47"/>
      <c r="K153" s="48"/>
      <c r="L153" s="50"/>
    </row>
    <row r="154" spans="3:12" ht="15" customHeight="1" thickBot="1">
      <c r="C154" s="1" t="s">
        <v>180</v>
      </c>
      <c r="H154" s="8"/>
      <c r="I154" s="8"/>
      <c r="J154" s="47"/>
      <c r="K154" s="48"/>
      <c r="L154" s="50"/>
    </row>
    <row r="155" spans="2:11" ht="15" customHeight="1" thickBot="1">
      <c r="B155" s="1" t="s">
        <v>179</v>
      </c>
      <c r="C155" s="1" t="s">
        <v>26</v>
      </c>
      <c r="H155" s="8"/>
      <c r="I155" s="8"/>
      <c r="J155" s="47"/>
      <c r="K155" s="48"/>
    </row>
    <row r="156" spans="2:12" ht="15" customHeight="1" thickBot="1">
      <c r="B156" s="6" t="s">
        <v>178</v>
      </c>
      <c r="C156" s="6" t="s">
        <v>177</v>
      </c>
      <c r="D156" s="6"/>
      <c r="H156" s="10" t="s">
        <v>76</v>
      </c>
      <c r="I156" s="10" t="s">
        <v>77</v>
      </c>
      <c r="J156" s="1" t="s">
        <v>25</v>
      </c>
      <c r="L156" s="50"/>
    </row>
    <row r="157" spans="1:12" ht="15" customHeight="1" thickBot="1">
      <c r="A157" s="29" t="s">
        <v>299</v>
      </c>
      <c r="B157" s="1" t="s">
        <v>176</v>
      </c>
      <c r="C157" s="1" t="s">
        <v>175</v>
      </c>
      <c r="H157" s="8"/>
      <c r="I157" s="8"/>
      <c r="J157" s="47"/>
      <c r="K157" s="48"/>
      <c r="L157" s="50"/>
    </row>
    <row r="158" spans="1:12" ht="15" customHeight="1" thickBot="1">
      <c r="A158" s="29" t="s">
        <v>299</v>
      </c>
      <c r="B158" s="1" t="s">
        <v>174</v>
      </c>
      <c r="C158" s="1" t="s">
        <v>173</v>
      </c>
      <c r="H158" s="8"/>
      <c r="I158" s="8"/>
      <c r="J158" s="47"/>
      <c r="K158" s="48"/>
      <c r="L158" s="50"/>
    </row>
    <row r="159" spans="1:12" ht="15" customHeight="1" thickBot="1">
      <c r="A159" s="29" t="s">
        <v>299</v>
      </c>
      <c r="B159" s="1" t="s">
        <v>172</v>
      </c>
      <c r="C159" s="1" t="s">
        <v>171</v>
      </c>
      <c r="H159" s="8"/>
      <c r="I159" s="8"/>
      <c r="J159" s="47"/>
      <c r="K159" s="48"/>
      <c r="L159" s="50"/>
    </row>
    <row r="160" spans="2:11" ht="15" customHeight="1" thickBot="1">
      <c r="B160" s="1" t="s">
        <v>170</v>
      </c>
      <c r="C160" s="1" t="s">
        <v>26</v>
      </c>
      <c r="H160" s="8"/>
      <c r="I160" s="8"/>
      <c r="J160" s="47"/>
      <c r="K160" s="48"/>
    </row>
    <row r="161" spans="2:12" ht="15" customHeight="1" thickBot="1">
      <c r="B161" s="6"/>
      <c r="L161" s="50"/>
    </row>
    <row r="162" spans="2:12" ht="15" customHeight="1" thickBot="1">
      <c r="B162" s="6" t="s">
        <v>169</v>
      </c>
      <c r="C162" s="6" t="s">
        <v>168</v>
      </c>
      <c r="D162" s="6"/>
      <c r="H162" s="10" t="s">
        <v>76</v>
      </c>
      <c r="I162" s="10" t="s">
        <v>77</v>
      </c>
      <c r="J162" s="1" t="s">
        <v>25</v>
      </c>
      <c r="L162" s="50"/>
    </row>
    <row r="163" spans="1:12" ht="15" customHeight="1" thickBot="1">
      <c r="A163" s="29" t="s">
        <v>300</v>
      </c>
      <c r="B163" s="1" t="s">
        <v>167</v>
      </c>
      <c r="C163" s="1" t="s">
        <v>166</v>
      </c>
      <c r="H163" s="8"/>
      <c r="I163" s="8"/>
      <c r="J163" s="47"/>
      <c r="K163" s="48"/>
      <c r="L163" s="50"/>
    </row>
    <row r="164" spans="1:12" ht="15" customHeight="1" thickBot="1">
      <c r="A164" s="29" t="s">
        <v>300</v>
      </c>
      <c r="B164" s="1" t="s">
        <v>165</v>
      </c>
      <c r="C164" s="1" t="s">
        <v>164</v>
      </c>
      <c r="H164" s="8"/>
      <c r="I164" s="8"/>
      <c r="J164" s="47"/>
      <c r="K164" s="48"/>
      <c r="L164" s="50"/>
    </row>
    <row r="165" spans="1:12" ht="15" customHeight="1" thickBot="1">
      <c r="A165" s="29" t="s">
        <v>300</v>
      </c>
      <c r="B165" s="1" t="s">
        <v>163</v>
      </c>
      <c r="C165" s="1" t="s">
        <v>162</v>
      </c>
      <c r="H165" s="8"/>
      <c r="I165" s="8"/>
      <c r="J165" s="47"/>
      <c r="K165" s="48"/>
      <c r="L165" s="50"/>
    </row>
    <row r="166" spans="2:11" ht="15" customHeight="1" thickBot="1">
      <c r="B166" s="1" t="s">
        <v>161</v>
      </c>
      <c r="C166" s="1" t="s">
        <v>26</v>
      </c>
      <c r="H166" s="8"/>
      <c r="I166" s="8"/>
      <c r="J166" s="47"/>
      <c r="K166" s="48"/>
    </row>
    <row r="167" spans="2:12" ht="15" customHeight="1" thickBot="1">
      <c r="B167" s="6" t="s">
        <v>160</v>
      </c>
      <c r="C167" s="6" t="s">
        <v>159</v>
      </c>
      <c r="D167" s="6"/>
      <c r="E167" s="6"/>
      <c r="F167" s="6"/>
      <c r="H167" s="10" t="s">
        <v>76</v>
      </c>
      <c r="I167" s="10" t="s">
        <v>77</v>
      </c>
      <c r="J167" s="1" t="s">
        <v>25</v>
      </c>
      <c r="L167" s="50"/>
    </row>
    <row r="168" spans="1:12" ht="15" customHeight="1" thickBot="1">
      <c r="A168" s="29" t="s">
        <v>299</v>
      </c>
      <c r="B168" s="1" t="s">
        <v>158</v>
      </c>
      <c r="C168" s="1" t="s">
        <v>157</v>
      </c>
      <c r="H168" s="8"/>
      <c r="I168" s="8"/>
      <c r="J168" s="47"/>
      <c r="K168" s="48"/>
      <c r="L168" s="50"/>
    </row>
    <row r="169" spans="1:12" ht="15" customHeight="1" thickBot="1">
      <c r="A169" s="29">
        <v>2.3</v>
      </c>
      <c r="B169" s="1" t="s">
        <v>156</v>
      </c>
      <c r="C169" s="1" t="s">
        <v>155</v>
      </c>
      <c r="H169" s="8"/>
      <c r="I169" s="8"/>
      <c r="J169" s="47"/>
      <c r="K169" s="48"/>
      <c r="L169" s="50"/>
    </row>
    <row r="170" spans="1:12" ht="15" customHeight="1" thickBot="1">
      <c r="A170" s="29" t="s">
        <v>299</v>
      </c>
      <c r="B170" s="1" t="s">
        <v>154</v>
      </c>
      <c r="C170" s="1" t="s">
        <v>153</v>
      </c>
      <c r="H170" s="8"/>
      <c r="I170" s="8"/>
      <c r="J170" s="47"/>
      <c r="K170" s="48"/>
      <c r="L170" s="50"/>
    </row>
    <row r="171" spans="1:12" ht="15" customHeight="1" thickBot="1">
      <c r="A171" s="29" t="s">
        <v>299</v>
      </c>
      <c r="B171" s="1" t="s">
        <v>152</v>
      </c>
      <c r="C171" s="1" t="s">
        <v>151</v>
      </c>
      <c r="H171" s="8"/>
      <c r="I171" s="8"/>
      <c r="J171" s="47"/>
      <c r="K171" s="48"/>
      <c r="L171" s="50"/>
    </row>
    <row r="172" spans="1:12" ht="15" customHeight="1" thickBot="1">
      <c r="A172" s="29" t="s">
        <v>299</v>
      </c>
      <c r="B172" s="1" t="s">
        <v>150</v>
      </c>
      <c r="C172" s="1" t="s">
        <v>149</v>
      </c>
      <c r="H172" s="8"/>
      <c r="I172" s="8"/>
      <c r="J172" s="47"/>
      <c r="K172" s="48"/>
      <c r="L172" s="50"/>
    </row>
    <row r="173" spans="2:11" ht="15" customHeight="1" thickBot="1">
      <c r="B173" s="1" t="s">
        <v>148</v>
      </c>
      <c r="C173" s="1" t="s">
        <v>26</v>
      </c>
      <c r="H173" s="8"/>
      <c r="I173" s="8"/>
      <c r="J173" s="47"/>
      <c r="K173" s="48"/>
    </row>
    <row r="174" spans="2:12" ht="15" customHeight="1" thickBot="1">
      <c r="B174" s="6" t="s">
        <v>147</v>
      </c>
      <c r="C174" s="6" t="s">
        <v>146</v>
      </c>
      <c r="D174" s="6"/>
      <c r="H174" s="10" t="s">
        <v>76</v>
      </c>
      <c r="I174" s="10" t="s">
        <v>77</v>
      </c>
      <c r="J174" s="1" t="s">
        <v>25</v>
      </c>
      <c r="L174" s="50"/>
    </row>
    <row r="175" spans="1:12" ht="15" customHeight="1" thickBot="1">
      <c r="A175" s="29">
        <v>2.3</v>
      </c>
      <c r="B175" s="1" t="s">
        <v>145</v>
      </c>
      <c r="C175" s="1" t="s">
        <v>144</v>
      </c>
      <c r="H175" s="8"/>
      <c r="I175" s="8"/>
      <c r="J175" s="47"/>
      <c r="K175" s="48"/>
      <c r="L175" s="50"/>
    </row>
    <row r="176" spans="1:12" ht="15" customHeight="1" thickBot="1">
      <c r="A176" s="29">
        <v>2.3</v>
      </c>
      <c r="B176" s="1" t="s">
        <v>143</v>
      </c>
      <c r="C176" s="1" t="s">
        <v>142</v>
      </c>
      <c r="H176" s="8"/>
      <c r="I176" s="8"/>
      <c r="J176" s="47"/>
      <c r="K176" s="48"/>
      <c r="L176" s="50"/>
    </row>
    <row r="177" spans="1:12" ht="15" customHeight="1" thickBot="1">
      <c r="A177" s="29">
        <v>2.3</v>
      </c>
      <c r="B177" s="1" t="s">
        <v>141</v>
      </c>
      <c r="C177" s="1" t="s">
        <v>139</v>
      </c>
      <c r="H177" s="8"/>
      <c r="I177" s="8"/>
      <c r="J177" s="47"/>
      <c r="K177" s="48"/>
      <c r="L177" s="50"/>
    </row>
    <row r="178" spans="2:12" ht="15" customHeight="1" thickBot="1">
      <c r="B178" s="1" t="s">
        <v>140</v>
      </c>
      <c r="C178" s="1" t="s">
        <v>26</v>
      </c>
      <c r="H178" s="8"/>
      <c r="I178" s="8"/>
      <c r="J178" s="47"/>
      <c r="K178" s="48"/>
      <c r="L178" s="50"/>
    </row>
    <row r="179" spans="2:12" ht="15" customHeight="1" thickBot="1">
      <c r="B179" s="6" t="s">
        <v>138</v>
      </c>
      <c r="C179" s="6" t="s">
        <v>137</v>
      </c>
      <c r="D179" s="6"/>
      <c r="H179" s="10" t="s">
        <v>76</v>
      </c>
      <c r="I179" s="10" t="s">
        <v>77</v>
      </c>
      <c r="J179" s="1" t="s">
        <v>25</v>
      </c>
      <c r="L179" s="50"/>
    </row>
    <row r="180" spans="1:12" ht="15" customHeight="1" thickBot="1">
      <c r="A180" s="29" t="s">
        <v>299</v>
      </c>
      <c r="B180" s="1" t="s">
        <v>136</v>
      </c>
      <c r="C180" s="1" t="s">
        <v>135</v>
      </c>
      <c r="H180" s="8"/>
      <c r="I180" s="8"/>
      <c r="J180" s="47"/>
      <c r="K180" s="48"/>
      <c r="L180" s="50"/>
    </row>
    <row r="181" spans="1:12" ht="15" customHeight="1" thickBot="1">
      <c r="A181" s="29" t="s">
        <v>299</v>
      </c>
      <c r="B181" s="1" t="s">
        <v>134</v>
      </c>
      <c r="C181" s="1" t="s">
        <v>133</v>
      </c>
      <c r="H181" s="8"/>
      <c r="I181" s="8"/>
      <c r="J181" s="47"/>
      <c r="K181" s="48"/>
      <c r="L181" s="50"/>
    </row>
    <row r="182" spans="1:12" ht="15" customHeight="1" thickBot="1">
      <c r="A182" s="29" t="s">
        <v>299</v>
      </c>
      <c r="B182" s="1" t="s">
        <v>132</v>
      </c>
      <c r="C182" s="1" t="s">
        <v>131</v>
      </c>
      <c r="H182" s="8"/>
      <c r="I182" s="8"/>
      <c r="J182" s="47"/>
      <c r="K182" s="48"/>
      <c r="L182" s="50"/>
    </row>
    <row r="183" spans="1:12" ht="15" customHeight="1" thickBot="1">
      <c r="A183" s="29" t="s">
        <v>299</v>
      </c>
      <c r="B183" s="1" t="s">
        <v>130</v>
      </c>
      <c r="C183" s="1" t="s">
        <v>129</v>
      </c>
      <c r="H183" s="8"/>
      <c r="I183" s="8"/>
      <c r="J183" s="47"/>
      <c r="K183" s="48"/>
      <c r="L183" s="50"/>
    </row>
    <row r="184" spans="1:12" ht="15" customHeight="1" thickBot="1">
      <c r="A184" s="29" t="s">
        <v>299</v>
      </c>
      <c r="B184" s="1" t="s">
        <v>128</v>
      </c>
      <c r="C184" s="1" t="s">
        <v>127</v>
      </c>
      <c r="H184" s="8"/>
      <c r="I184" s="8"/>
      <c r="J184" s="47"/>
      <c r="K184" s="48"/>
      <c r="L184" s="50"/>
    </row>
    <row r="185" spans="1:12" ht="15" customHeight="1" thickBot="1">
      <c r="A185" s="29">
        <v>2.3</v>
      </c>
      <c r="B185" s="1" t="s">
        <v>126</v>
      </c>
      <c r="C185" s="1" t="s">
        <v>125</v>
      </c>
      <c r="H185" s="8"/>
      <c r="I185" s="8"/>
      <c r="J185" s="47"/>
      <c r="K185" s="48"/>
      <c r="L185" s="50"/>
    </row>
    <row r="186" spans="2:12" ht="15" customHeight="1" thickBot="1">
      <c r="B186" s="1" t="s">
        <v>124</v>
      </c>
      <c r="C186" s="1" t="s">
        <v>26</v>
      </c>
      <c r="H186" s="8"/>
      <c r="I186" s="8"/>
      <c r="J186" s="47"/>
      <c r="K186" s="48"/>
      <c r="L186" s="50"/>
    </row>
    <row r="187" spans="2:12" ht="15" customHeight="1" thickBot="1">
      <c r="B187" s="6" t="s">
        <v>281</v>
      </c>
      <c r="C187" s="6" t="s">
        <v>280</v>
      </c>
      <c r="H187" s="10" t="s">
        <v>76</v>
      </c>
      <c r="I187" s="10" t="s">
        <v>77</v>
      </c>
      <c r="J187" s="1" t="s">
        <v>25</v>
      </c>
      <c r="L187" s="50"/>
    </row>
    <row r="188" spans="1:12" ht="15" customHeight="1" thickBot="1">
      <c r="A188" s="29">
        <v>5</v>
      </c>
      <c r="B188" s="1" t="s">
        <v>279</v>
      </c>
      <c r="C188" s="1" t="s">
        <v>278</v>
      </c>
      <c r="H188" s="8"/>
      <c r="I188" s="8"/>
      <c r="J188" s="47"/>
      <c r="K188" s="48"/>
      <c r="L188" s="50"/>
    </row>
    <row r="189" spans="1:12" ht="15" customHeight="1" thickBot="1">
      <c r="A189" s="29">
        <v>5</v>
      </c>
      <c r="B189" s="9" t="s">
        <v>277</v>
      </c>
      <c r="C189" s="31" t="s">
        <v>341</v>
      </c>
      <c r="H189" s="8"/>
      <c r="I189" s="8"/>
      <c r="J189" s="47"/>
      <c r="K189" s="48"/>
      <c r="L189" s="50"/>
    </row>
    <row r="190" spans="1:12" ht="15" customHeight="1" thickBot="1">
      <c r="A190" s="29">
        <v>5</v>
      </c>
      <c r="B190" s="1" t="s">
        <v>276</v>
      </c>
      <c r="C190" s="1" t="s">
        <v>275</v>
      </c>
      <c r="H190" s="8"/>
      <c r="I190" s="8"/>
      <c r="J190" s="47"/>
      <c r="K190" s="48"/>
      <c r="L190" s="50"/>
    </row>
    <row r="191" spans="1:12" ht="15" customHeight="1" thickBot="1">
      <c r="A191" s="29">
        <v>5</v>
      </c>
      <c r="B191" s="1" t="s">
        <v>274</v>
      </c>
      <c r="C191" s="31" t="s">
        <v>337</v>
      </c>
      <c r="H191" s="8"/>
      <c r="I191" s="8"/>
      <c r="J191" s="47"/>
      <c r="K191" s="48"/>
      <c r="L191" s="50"/>
    </row>
    <row r="192" spans="2:12" ht="15" customHeight="1" thickBot="1">
      <c r="B192" s="1" t="s">
        <v>273</v>
      </c>
      <c r="C192" s="1" t="s">
        <v>26</v>
      </c>
      <c r="H192" s="8"/>
      <c r="I192" s="8"/>
      <c r="J192" s="47"/>
      <c r="K192" s="48"/>
      <c r="L192" s="50"/>
    </row>
    <row r="193" ht="15" customHeight="1" thickBot="1"/>
    <row r="194" spans="2:12" ht="15" customHeight="1" thickBot="1">
      <c r="B194" s="6" t="s">
        <v>294</v>
      </c>
      <c r="C194" s="6" t="s">
        <v>293</v>
      </c>
      <c r="H194" s="10" t="s">
        <v>76</v>
      </c>
      <c r="I194" s="10" t="s">
        <v>77</v>
      </c>
      <c r="J194" s="54" t="s">
        <v>25</v>
      </c>
      <c r="K194" s="3"/>
      <c r="L194" s="50"/>
    </row>
    <row r="195" spans="1:12" ht="15" customHeight="1" thickBot="1">
      <c r="A195" s="29">
        <v>6</v>
      </c>
      <c r="B195" s="1" t="s">
        <v>292</v>
      </c>
      <c r="C195" s="1" t="s">
        <v>291</v>
      </c>
      <c r="H195" s="8"/>
      <c r="I195" s="8"/>
      <c r="J195" s="47"/>
      <c r="K195" s="48"/>
      <c r="L195" s="50"/>
    </row>
    <row r="196" spans="1:12" ht="15" customHeight="1" thickBot="1">
      <c r="A196" s="29">
        <v>6</v>
      </c>
      <c r="B196" s="1" t="s">
        <v>290</v>
      </c>
      <c r="C196" s="31" t="s">
        <v>335</v>
      </c>
      <c r="H196" s="8"/>
      <c r="I196" s="8"/>
      <c r="J196" s="47"/>
      <c r="K196" s="48"/>
      <c r="L196" s="50"/>
    </row>
    <row r="197" spans="1:12" ht="15" customHeight="1" thickBot="1">
      <c r="A197" s="29">
        <v>6</v>
      </c>
      <c r="B197" s="1" t="s">
        <v>289</v>
      </c>
      <c r="C197" s="1" t="s">
        <v>288</v>
      </c>
      <c r="H197" s="8"/>
      <c r="I197" s="8"/>
      <c r="J197" s="47"/>
      <c r="K197" s="48"/>
      <c r="L197" s="50"/>
    </row>
    <row r="198" spans="1:12" ht="15" customHeight="1" thickBot="1">
      <c r="A198" s="29">
        <v>6</v>
      </c>
      <c r="B198" s="1" t="s">
        <v>287</v>
      </c>
      <c r="C198" s="31" t="s">
        <v>342</v>
      </c>
      <c r="H198" s="8"/>
      <c r="I198" s="8"/>
      <c r="J198" s="47"/>
      <c r="K198" s="48"/>
      <c r="L198" s="50"/>
    </row>
    <row r="199" spans="2:12" ht="15" customHeight="1" thickBot="1">
      <c r="B199" s="1" t="s">
        <v>286</v>
      </c>
      <c r="C199" s="1" t="s">
        <v>26</v>
      </c>
      <c r="H199" s="8"/>
      <c r="I199" s="8"/>
      <c r="J199" s="47"/>
      <c r="K199" s="48"/>
      <c r="L199" s="50"/>
    </row>
  </sheetData>
  <sheetProtection/>
  <mergeCells count="45">
    <mergeCell ref="D17:F17"/>
    <mergeCell ref="D11:F11"/>
    <mergeCell ref="D12:F12"/>
    <mergeCell ref="D13:F13"/>
    <mergeCell ref="D14:F14"/>
    <mergeCell ref="J11:L11"/>
    <mergeCell ref="J12:L12"/>
    <mergeCell ref="J13:L13"/>
    <mergeCell ref="J14:L14"/>
    <mergeCell ref="J23:L23"/>
    <mergeCell ref="J15:L15"/>
    <mergeCell ref="J16:L16"/>
    <mergeCell ref="J25:L25"/>
    <mergeCell ref="D19:F19"/>
    <mergeCell ref="D20:F20"/>
    <mergeCell ref="D21:F21"/>
    <mergeCell ref="D22:F22"/>
    <mergeCell ref="D15:F15"/>
    <mergeCell ref="D16:F16"/>
    <mergeCell ref="D23:F23"/>
    <mergeCell ref="D24:F24"/>
    <mergeCell ref="D25:F25"/>
    <mergeCell ref="J27:L27"/>
    <mergeCell ref="J28:L28"/>
    <mergeCell ref="J17:L17"/>
    <mergeCell ref="J19:L19"/>
    <mergeCell ref="J20:L20"/>
    <mergeCell ref="J21:L21"/>
    <mergeCell ref="J22:L22"/>
    <mergeCell ref="D33:F33"/>
    <mergeCell ref="J24:L24"/>
    <mergeCell ref="D27:F27"/>
    <mergeCell ref="D28:F28"/>
    <mergeCell ref="D29:F29"/>
    <mergeCell ref="D30:F30"/>
    <mergeCell ref="D39:F39"/>
    <mergeCell ref="D40:F40"/>
    <mergeCell ref="J29:L29"/>
    <mergeCell ref="J30:L30"/>
    <mergeCell ref="J31:L31"/>
    <mergeCell ref="J32:L32"/>
    <mergeCell ref="D35:F35"/>
    <mergeCell ref="D36:F36"/>
    <mergeCell ref="D31:F31"/>
    <mergeCell ref="D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</dc:creator>
  <cp:keywords/>
  <dc:description/>
  <cp:lastModifiedBy>Erwin</cp:lastModifiedBy>
  <cp:lastPrinted>2011-11-21T09:59:01Z</cp:lastPrinted>
  <dcterms:created xsi:type="dcterms:W3CDTF">2011-06-11T12:49:33Z</dcterms:created>
  <dcterms:modified xsi:type="dcterms:W3CDTF">2011-11-21T10:01:46Z</dcterms:modified>
  <cp:category/>
  <cp:version/>
  <cp:contentType/>
  <cp:contentStatus/>
</cp:coreProperties>
</file>